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6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05" tabRatio="863"/>
  </bookViews>
  <sheets>
    <sheet name="Сводный перечень по критериям" sheetId="15" r:id="rId1"/>
    <sheet name="Сводная чч" sheetId="1" r:id="rId2"/>
    <sheet name="ЦТР Академия" sheetId="2" r:id="rId3"/>
    <sheet name="ДЮЦ АРС" sheetId="3" r:id="rId4"/>
    <sheet name="ЦВР Беркут" sheetId="4" r:id="rId5"/>
    <sheet name="ДМЦ" sheetId="5" r:id="rId6"/>
    <sheet name="ДДТ Жемчужина" sheetId="6" r:id="rId7"/>
    <sheet name="ДЮЦ Заволжье" sheetId="7" r:id="rId8"/>
    <sheet name="ЦДТ Ипатьевская слобода" sheetId="8" r:id="rId9"/>
    <sheet name="ДЮЦ Ровесник" sheetId="9" r:id="rId10"/>
    <sheet name="ЦЕР Экосфера" sheetId="10" r:id="rId11"/>
    <sheet name="Гимназия 15" sheetId="11" r:id="rId12"/>
    <sheet name="СОШ 22" sheetId="12" r:id="rId13"/>
    <sheet name="Гимназия 28" sheetId="13" r:id="rId14"/>
    <sheet name="Гимназия 33" sheetId="14" r:id="rId15"/>
    <sheet name="СОШ № 36" sheetId="16" r:id="rId16"/>
  </sheets>
  <calcPr calcId="145621"/>
</workbook>
</file>

<file path=xl/calcChain.xml><?xml version="1.0" encoding="utf-8"?>
<calcChain xmlns="http://schemas.openxmlformats.org/spreadsheetml/2006/main">
  <c r="F93" i="8" l="1"/>
  <c r="G92" i="8"/>
  <c r="G93" i="8" s="1"/>
  <c r="F90" i="8"/>
  <c r="G89" i="8"/>
  <c r="G88" i="8"/>
  <c r="G90" i="8" s="1"/>
  <c r="F86" i="8"/>
  <c r="G85" i="8"/>
  <c r="G84" i="8"/>
  <c r="G83" i="8"/>
  <c r="G82" i="8"/>
  <c r="G81" i="8"/>
  <c r="G80" i="8"/>
  <c r="G79" i="8"/>
  <c r="G78" i="8"/>
  <c r="G77" i="8"/>
  <c r="G76" i="8"/>
  <c r="G86" i="8" s="1"/>
  <c r="F74" i="8"/>
  <c r="G73" i="8"/>
  <c r="G72" i="8"/>
  <c r="G71" i="8"/>
  <c r="G70" i="8"/>
  <c r="G69" i="8"/>
  <c r="G74" i="8" s="1"/>
  <c r="F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67" i="8" s="1"/>
  <c r="F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27" i="8" s="1"/>
  <c r="T18" i="1"/>
  <c r="F98" i="7" l="1"/>
  <c r="F99" i="7" s="1"/>
  <c r="G97" i="7"/>
  <c r="G98" i="7" s="1"/>
  <c r="F95" i="7"/>
  <c r="G94" i="7"/>
  <c r="G93" i="7"/>
  <c r="G92" i="7"/>
  <c r="G91" i="7"/>
  <c r="G95" i="7" s="1"/>
  <c r="F89" i="7"/>
  <c r="G88" i="7"/>
  <c r="G87" i="7"/>
  <c r="G86" i="7"/>
  <c r="G85" i="7"/>
  <c r="G84" i="7"/>
  <c r="G83" i="7"/>
  <c r="G82" i="7"/>
  <c r="G81" i="7"/>
  <c r="G89" i="7" s="1"/>
  <c r="F79" i="7"/>
  <c r="G78" i="7"/>
  <c r="G77" i="7"/>
  <c r="G76" i="7"/>
  <c r="G75" i="7"/>
  <c r="G74" i="7"/>
  <c r="G73" i="7"/>
  <c r="G72" i="7"/>
  <c r="G71" i="7"/>
  <c r="G79" i="7" s="1"/>
  <c r="F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69" i="7" s="1"/>
  <c r="G99" i="7" l="1"/>
  <c r="F61" i="5" l="1"/>
  <c r="G60" i="5"/>
  <c r="G59" i="5"/>
  <c r="G58" i="5"/>
  <c r="G57" i="5"/>
  <c r="G61" i="5" s="1"/>
  <c r="F49" i="5"/>
  <c r="G47" i="5"/>
  <c r="G46" i="5"/>
  <c r="G45" i="5"/>
  <c r="G44" i="5"/>
  <c r="G43" i="5"/>
  <c r="G42" i="5"/>
  <c r="G41" i="5"/>
  <c r="G49" i="5" s="1"/>
  <c r="F33" i="5"/>
  <c r="G32" i="5"/>
  <c r="G31" i="5"/>
  <c r="G30" i="5"/>
  <c r="G29" i="5"/>
  <c r="G28" i="5"/>
  <c r="G27" i="5"/>
  <c r="G26" i="5"/>
  <c r="G25" i="5"/>
  <c r="G24" i="5"/>
  <c r="G23" i="5"/>
  <c r="G33" i="5" s="1"/>
  <c r="F17" i="5"/>
  <c r="F63" i="5" s="1"/>
  <c r="G16" i="5"/>
  <c r="G15" i="5"/>
  <c r="G14" i="5"/>
  <c r="G13" i="5"/>
  <c r="G12" i="5"/>
  <c r="G11" i="5"/>
  <c r="G10" i="5"/>
  <c r="G9" i="5"/>
  <c r="G8" i="5"/>
  <c r="G7" i="5"/>
  <c r="G5" i="5"/>
  <c r="G17" i="5" s="1"/>
  <c r="G63" i="5" s="1"/>
  <c r="E258" i="15" l="1"/>
  <c r="E124" i="15"/>
  <c r="W18" i="1"/>
  <c r="G145" i="9"/>
  <c r="F145" i="9"/>
  <c r="G139" i="9"/>
  <c r="F139" i="9"/>
  <c r="G134" i="9"/>
  <c r="F134" i="9"/>
  <c r="G130" i="9"/>
  <c r="F130" i="9"/>
  <c r="G110" i="9"/>
  <c r="F110" i="9"/>
  <c r="G73" i="9"/>
  <c r="F73" i="9"/>
  <c r="F179" i="15" l="1"/>
  <c r="F178" i="15"/>
  <c r="F177" i="15"/>
  <c r="F176" i="15"/>
  <c r="F175" i="15"/>
  <c r="F174" i="15"/>
  <c r="F173" i="15"/>
  <c r="F172" i="15"/>
  <c r="F171" i="15"/>
  <c r="F170" i="15"/>
  <c r="F61" i="15"/>
  <c r="F60" i="15"/>
  <c r="F59" i="15"/>
  <c r="F58" i="15"/>
  <c r="F57" i="15"/>
  <c r="F56" i="15"/>
  <c r="F55" i="15"/>
  <c r="F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92" i="6" s="1"/>
  <c r="F69" i="6"/>
  <c r="G68" i="6"/>
  <c r="G69" i="6" s="1"/>
  <c r="F64" i="6"/>
  <c r="G63" i="6"/>
  <c r="G62" i="6"/>
  <c r="G61" i="6"/>
  <c r="G60" i="6"/>
  <c r="G59" i="6"/>
  <c r="G58" i="6"/>
  <c r="G57" i="6"/>
  <c r="G64" i="6" s="1"/>
  <c r="F53" i="6"/>
  <c r="G52" i="6"/>
  <c r="G51" i="6"/>
  <c r="G50" i="6"/>
  <c r="G49" i="6"/>
  <c r="G48" i="6"/>
  <c r="G47" i="6"/>
  <c r="G46" i="6"/>
  <c r="G45" i="6"/>
  <c r="G44" i="6"/>
  <c r="G43" i="6"/>
  <c r="G42" i="6"/>
  <c r="G53" i="6" s="1"/>
  <c r="F38" i="6"/>
  <c r="G37" i="6"/>
  <c r="G36" i="6"/>
  <c r="G35" i="6"/>
  <c r="G34" i="6"/>
  <c r="G33" i="6"/>
  <c r="G32" i="6"/>
  <c r="G31" i="6"/>
  <c r="G30" i="6"/>
  <c r="G29" i="6"/>
  <c r="G28" i="6"/>
  <c r="G38" i="6" s="1"/>
  <c r="F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4" i="6" s="1"/>
  <c r="G95" i="6" l="1"/>
  <c r="I95" i="6" s="1"/>
  <c r="I96" i="6" s="1"/>
  <c r="F100" i="15" l="1"/>
  <c r="F99" i="15"/>
  <c r="F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5" i="11"/>
  <c r="G4" i="11"/>
  <c r="G120" i="11" l="1"/>
  <c r="F256" i="15" l="1"/>
  <c r="F255" i="15"/>
  <c r="F254" i="15"/>
  <c r="F253" i="15"/>
  <c r="F252" i="15"/>
  <c r="F251" i="15"/>
  <c r="F250" i="15"/>
  <c r="E148" i="15"/>
  <c r="F147" i="15"/>
  <c r="F146" i="15"/>
  <c r="F145" i="15"/>
  <c r="Q18" i="1"/>
  <c r="F231" i="15" l="1"/>
  <c r="F230" i="15"/>
  <c r="F229" i="15"/>
  <c r="F228" i="15"/>
  <c r="F8" i="16"/>
  <c r="G7" i="16"/>
  <c r="G6" i="16"/>
  <c r="G5" i="16"/>
  <c r="B5" i="16"/>
  <c r="B6" i="16" s="1"/>
  <c r="B7" i="16" s="1"/>
  <c r="G4" i="16"/>
  <c r="G8" i="16" s="1"/>
  <c r="F185" i="15" l="1"/>
  <c r="F184" i="15"/>
  <c r="F183" i="15"/>
  <c r="F182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257" i="15" l="1"/>
  <c r="F238" i="15"/>
  <c r="F237" i="15"/>
  <c r="F236" i="15"/>
  <c r="F235" i="15"/>
  <c r="F234" i="15"/>
  <c r="F233" i="15"/>
  <c r="F232" i="15"/>
  <c r="F200" i="15"/>
  <c r="F199" i="15"/>
  <c r="F198" i="15"/>
  <c r="F193" i="15"/>
  <c r="F192" i="15"/>
  <c r="F191" i="15"/>
  <c r="F190" i="15"/>
  <c r="F122" i="15"/>
  <c r="F123" i="15"/>
  <c r="F127" i="15"/>
  <c r="F128" i="15"/>
  <c r="F129" i="15"/>
  <c r="F130" i="15"/>
  <c r="F131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G82" i="10"/>
  <c r="G83" i="10"/>
  <c r="F94" i="10"/>
  <c r="G93" i="10"/>
  <c r="G92" i="10"/>
  <c r="G91" i="10"/>
  <c r="G94" i="10"/>
  <c r="F78" i="10"/>
  <c r="G72" i="10"/>
  <c r="G71" i="10"/>
  <c r="G70" i="10"/>
  <c r="G69" i="10"/>
  <c r="G68" i="10"/>
  <c r="G78" i="10" s="1"/>
  <c r="F64" i="10"/>
  <c r="G63" i="10"/>
  <c r="G62" i="10"/>
  <c r="F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64" i="10" l="1"/>
  <c r="G34" i="10"/>
  <c r="G58" i="10"/>
  <c r="F242" i="15"/>
  <c r="F214" i="15"/>
  <c r="F213" i="15"/>
  <c r="F19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3" i="15"/>
  <c r="F32" i="15"/>
  <c r="F210" i="3"/>
  <c r="G209" i="3"/>
  <c r="G208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F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72" i="3" s="1"/>
  <c r="G155" i="3"/>
  <c r="G154" i="3"/>
  <c r="G153" i="3"/>
  <c r="F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50" i="3" s="1"/>
  <c r="G137" i="3"/>
  <c r="F134" i="3"/>
  <c r="G133" i="3"/>
  <c r="G132" i="3"/>
  <c r="G131" i="3"/>
  <c r="G130" i="3"/>
  <c r="G134" i="3" s="1"/>
  <c r="G129" i="3"/>
  <c r="G128" i="3"/>
  <c r="F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124" i="3" s="1"/>
  <c r="F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10" i="3" l="1"/>
  <c r="G94" i="3"/>
  <c r="F108" i="15"/>
  <c r="F107" i="15"/>
  <c r="F106" i="15"/>
  <c r="F105" i="15"/>
  <c r="F104" i="15"/>
  <c r="F103" i="15"/>
  <c r="F102" i="15"/>
  <c r="F101" i="15"/>
  <c r="F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42" i="13" s="1"/>
  <c r="E53" i="12" l="1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53" i="12" s="1"/>
  <c r="F12" i="14" l="1"/>
  <c r="G11" i="14"/>
  <c r="G10" i="14"/>
  <c r="G9" i="14"/>
  <c r="G8" i="14"/>
  <c r="G7" i="14"/>
  <c r="G6" i="14"/>
  <c r="G5" i="14"/>
  <c r="B5" i="14"/>
  <c r="B6" i="14" s="1"/>
  <c r="B7" i="14" s="1"/>
  <c r="B8" i="14" s="1"/>
  <c r="B9" i="14" s="1"/>
  <c r="B10" i="14" s="1"/>
  <c r="B11" i="14" s="1"/>
  <c r="G4" i="14"/>
  <c r="G12" i="14" s="1"/>
  <c r="F227" i="15"/>
  <c r="F226" i="15"/>
  <c r="F225" i="15"/>
  <c r="F224" i="15"/>
  <c r="F223" i="15"/>
  <c r="F222" i="15"/>
  <c r="F221" i="15"/>
  <c r="F220" i="15"/>
  <c r="B18" i="1" l="1"/>
  <c r="F60" i="2"/>
  <c r="G59" i="2"/>
  <c r="G58" i="2"/>
  <c r="G57" i="2"/>
  <c r="G56" i="2"/>
  <c r="G55" i="2"/>
  <c r="G54" i="2"/>
  <c r="G53" i="2"/>
  <c r="G60" i="2" s="1"/>
  <c r="F51" i="2"/>
  <c r="G50" i="2"/>
  <c r="G49" i="2"/>
  <c r="G48" i="2"/>
  <c r="G47" i="2"/>
  <c r="G46" i="2"/>
  <c r="G45" i="2"/>
  <c r="G44" i="2"/>
  <c r="G43" i="2"/>
  <c r="G42" i="2"/>
  <c r="G41" i="2"/>
  <c r="G40" i="2"/>
  <c r="G51" i="2" s="1"/>
  <c r="F38" i="2"/>
  <c r="G36" i="2"/>
  <c r="G35" i="2"/>
  <c r="G34" i="2"/>
  <c r="G33" i="2"/>
  <c r="G32" i="2"/>
  <c r="G31" i="2"/>
  <c r="G30" i="2"/>
  <c r="G29" i="2"/>
  <c r="G28" i="2"/>
  <c r="G27" i="2"/>
  <c r="G26" i="2"/>
  <c r="G25" i="2"/>
  <c r="F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212" i="15"/>
  <c r="F210" i="15"/>
  <c r="F209" i="15"/>
  <c r="F208" i="15"/>
  <c r="F207" i="15"/>
  <c r="F206" i="15"/>
  <c r="F205" i="15"/>
  <c r="F204" i="15"/>
  <c r="F154" i="15"/>
  <c r="F153" i="15"/>
  <c r="F152" i="15"/>
  <c r="F151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216" i="15" l="1"/>
  <c r="F215" i="15"/>
  <c r="G15" i="4"/>
  <c r="G5" i="4"/>
  <c r="N27" i="1" l="1"/>
  <c r="F36" i="4" l="1"/>
  <c r="F31" i="4"/>
  <c r="F25" i="4"/>
  <c r="F17" i="4"/>
  <c r="N18" i="1" l="1"/>
  <c r="E201" i="15" l="1"/>
  <c r="E194" i="15"/>
  <c r="E239" i="15"/>
  <c r="F243" i="15" l="1"/>
  <c r="F244" i="15"/>
  <c r="F245" i="15"/>
  <c r="F246" i="15"/>
  <c r="F249" i="15"/>
  <c r="F248" i="15"/>
  <c r="F247" i="15"/>
  <c r="F219" i="15"/>
  <c r="F218" i="15"/>
  <c r="F217" i="15"/>
  <c r="F181" i="15"/>
  <c r="F180" i="15"/>
  <c r="F167" i="15"/>
  <c r="F62" i="15"/>
  <c r="F54" i="15"/>
  <c r="F34" i="15"/>
  <c r="H27" i="1"/>
  <c r="E27" i="1"/>
  <c r="B27" i="1"/>
  <c r="Z18" i="1" l="1"/>
  <c r="K18" i="1"/>
  <c r="H18" i="1"/>
  <c r="E18" i="1"/>
  <c r="G35" i="4" l="1"/>
  <c r="G34" i="4"/>
  <c r="G30" i="4"/>
  <c r="G29" i="4"/>
  <c r="G28" i="4"/>
  <c r="G24" i="4"/>
  <c r="G23" i="4"/>
  <c r="G22" i="4"/>
  <c r="G21" i="4"/>
  <c r="G18" i="4"/>
  <c r="G16" i="4"/>
  <c r="G14" i="4"/>
  <c r="G13" i="4"/>
  <c r="G12" i="4"/>
  <c r="G11" i="4"/>
  <c r="G10" i="4"/>
  <c r="G9" i="4"/>
  <c r="G8" i="4"/>
  <c r="G7" i="4"/>
  <c r="G6" i="4"/>
  <c r="G4" i="4"/>
  <c r="G31" i="4" l="1"/>
  <c r="G36" i="4"/>
  <c r="G17" i="4"/>
  <c r="G25" i="4"/>
</calcChain>
</file>

<file path=xl/sharedStrings.xml><?xml version="1.0" encoding="utf-8"?>
<sst xmlns="http://schemas.openxmlformats.org/spreadsheetml/2006/main" count="3883" uniqueCount="904">
  <si>
    <t>Социально-гуманитарная направленность</t>
  </si>
  <si>
    <t>№ пп</t>
  </si>
  <si>
    <t>Наименование программы</t>
  </si>
  <si>
    <t>год обучения</t>
  </si>
  <si>
    <t>продолжительность (час)</t>
  </si>
  <si>
    <t>количество мест</t>
  </si>
  <si>
    <t>объем ч/ч</t>
  </si>
  <si>
    <t>особенность программы, в т.ч. участие в проектах муниципального, регионального и всероссийского уровня</t>
  </si>
  <si>
    <t>Учреждение</t>
  </si>
  <si>
    <t>Программы,  разработанные с целью сопровождения детей, проявляющих выдающиеся способности</t>
  </si>
  <si>
    <t>"Галилео"</t>
  </si>
  <si>
    <t>"Сопровождение одаренных школьников города Костромы"</t>
  </si>
  <si>
    <t>ЦТР "Академия"</t>
  </si>
  <si>
    <t>"Диалог языков и культур"</t>
  </si>
  <si>
    <t>"Обществознание 8-9"</t>
  </si>
  <si>
    <t>"Обществознание 10"</t>
  </si>
  <si>
    <t>"Обществознание 11"</t>
  </si>
  <si>
    <t>Индивидуальная образовательная программа "Право"</t>
  </si>
  <si>
    <t>Индивидуальная образовательная программа "Обществознание"</t>
  </si>
  <si>
    <t>"Олимпиадный французский язык"</t>
  </si>
  <si>
    <t>"Олимпиадный немецкий язык"</t>
  </si>
  <si>
    <t>Индивидуальная образовательная программа "Французский язык"</t>
  </si>
  <si>
    <t>Программы, разработаные в целях поддержки детей с ОВЗ (в том числе инклюзивная, адаптированная)</t>
  </si>
  <si>
    <t>"Развитие познавательных процессов"</t>
  </si>
  <si>
    <t>адаптированная РАС</t>
  </si>
  <si>
    <t>Программы,  разработанные в целях обеспечения подготовки и ранней профориентации будущих кадров.</t>
  </si>
  <si>
    <t>Финансовая грамотность</t>
  </si>
  <si>
    <t>создание новых мест в ДО</t>
  </si>
  <si>
    <t>Интеграция общего и дополнительного образования</t>
  </si>
  <si>
    <t>Иные программы в объеме до 144 часов</t>
  </si>
  <si>
    <t>"Учись учиться" (СОШ №№1, 10)</t>
  </si>
  <si>
    <t>"Я познаю мир" (Детские сады №№5, 86,92)</t>
  </si>
  <si>
    <t>"Мир удивительных открытий"</t>
  </si>
  <si>
    <t>"Клуб юных гитаристов"</t>
  </si>
  <si>
    <t>Техническая направленность</t>
  </si>
  <si>
    <t>"Сотворение миров"</t>
  </si>
  <si>
    <t>"Архимеды-старт"</t>
  </si>
  <si>
    <t>УМКП "Архимеды"</t>
  </si>
  <si>
    <t>"Архимеды-юниор"</t>
  </si>
  <si>
    <t>"Архимеды+"</t>
  </si>
  <si>
    <t>Дети с ОВЗ, ЗПР</t>
  </si>
  <si>
    <t>"Архимеды 44" (44 школа)</t>
  </si>
  <si>
    <t>"Архимеды"</t>
  </si>
  <si>
    <t>"Робототехника"</t>
  </si>
  <si>
    <t>"Конструкторское бюро"</t>
  </si>
  <si>
    <t>Индивидуальная образовательная программа "Компьютерный дизайн"</t>
  </si>
  <si>
    <t>"Особые приемы решения математических задач" 18 школа</t>
  </si>
  <si>
    <t>"Экономика"</t>
  </si>
  <si>
    <t>Естественнонаучная</t>
  </si>
  <si>
    <t>"Ломоносов"</t>
  </si>
  <si>
    <t>"Менделеев-7" (химия)</t>
  </si>
  <si>
    <t>"Менделеев-8" (химия)</t>
  </si>
  <si>
    <t>"Менделеев-9" (химия)</t>
  </si>
  <si>
    <t>"Олимпиадная химия" 10-11 класс</t>
  </si>
  <si>
    <t>"Физическая химия"</t>
  </si>
  <si>
    <t>Индивидуальная образовательная программа "Химия"</t>
  </si>
  <si>
    <t>"БиоАтом" 18 школа</t>
  </si>
  <si>
    <t>"Первые шаги в химию жизни"</t>
  </si>
  <si>
    <t>Дети с ОВЗ, слабовидящие</t>
  </si>
  <si>
    <t>"По стопам великих химиков"</t>
  </si>
  <si>
    <t>Художественная</t>
  </si>
  <si>
    <t>Программы, разработаные в целях сохранения традиций и этнокультурных особенностей народов</t>
  </si>
  <si>
    <t>"Художественная керамика"</t>
  </si>
  <si>
    <t>"Гончарное искусство- стартовый уровень"</t>
  </si>
  <si>
    <t>"Гончарное искусство"</t>
  </si>
  <si>
    <t>МБУ ДО ЦТР "Академия"</t>
  </si>
  <si>
    <t>направленность</t>
  </si>
  <si>
    <t>ч/ч</t>
  </si>
  <si>
    <t xml:space="preserve">социально-гуманитарная, исключая детей с ОВЗ </t>
  </si>
  <si>
    <t>социально-гумантитарная для детей с ОВЗ</t>
  </si>
  <si>
    <t>техническая направленность</t>
  </si>
  <si>
    <t xml:space="preserve">техническая , исключая детей с ОВЗ </t>
  </si>
  <si>
    <t>техническая для детей с ОВЗ</t>
  </si>
  <si>
    <t xml:space="preserve">естественнонаучная , исключая детей с ОВЗ </t>
  </si>
  <si>
    <t>естественнонаучная для детей с ОВЗ</t>
  </si>
  <si>
    <t xml:space="preserve">художественная, исключая детей с ОВЗ </t>
  </si>
  <si>
    <t>Программы для детей, находящихся в трудной жизненной ситуации и детей-сирот</t>
  </si>
  <si>
    <t>Программы, разработанные в рамках полномочий учреждения по сопровождению городских команд-участников конкурсных мероприятий регионального, всероссийского и международного уровня.</t>
  </si>
  <si>
    <t>Школа юного десантника. 1 курс</t>
  </si>
  <si>
    <t>ЦВР "Беркут"</t>
  </si>
  <si>
    <t>Школа юного десантника. 2 курс</t>
  </si>
  <si>
    <t>Юный разведчик</t>
  </si>
  <si>
    <t>Защитник</t>
  </si>
  <si>
    <t>Курс молодого бойца</t>
  </si>
  <si>
    <t>Общевойсковая подготовка. Подготовительное отделение</t>
  </si>
  <si>
    <t>Лаборатория исторических игр "Ключевский"</t>
  </si>
  <si>
    <t>Юный социолог</t>
  </si>
  <si>
    <t>Мастерская педагогического творчества</t>
  </si>
  <si>
    <t>Ястребы</t>
  </si>
  <si>
    <t>Снайпер-ГТО</t>
  </si>
  <si>
    <t>краткосрочная</t>
  </si>
  <si>
    <t>Художественная направленность</t>
  </si>
  <si>
    <t xml:space="preserve">Адаптированная дополнительная общеобразовательная общеразвивающая программа "Вокальная студия "Колокольчик" </t>
  </si>
  <si>
    <t>Театральная мастерская</t>
  </si>
  <si>
    <t>Творческая мастерская</t>
  </si>
  <si>
    <t>Туристско-краеведческая направленность</t>
  </si>
  <si>
    <t>Курс выживания на природе</t>
  </si>
  <si>
    <t>Твои ориентиры</t>
  </si>
  <si>
    <t>Азбука туризма</t>
  </si>
  <si>
    <t>Физкультурно-спортивная направленность</t>
  </si>
  <si>
    <t>Иные значимые программы в объеме свыше 144 часов</t>
  </si>
  <si>
    <t>Основы рукопашного боя</t>
  </si>
  <si>
    <t>Дзюдо-самбо</t>
  </si>
  <si>
    <t>художественная направленность</t>
  </si>
  <si>
    <t>Авторская кукла</t>
  </si>
  <si>
    <t>Дом детского творчества города Костромы "Жемчужина"</t>
  </si>
  <si>
    <t>Театральная студия "Наваждение" (для детей с ОВЗ)</t>
  </si>
  <si>
    <t>адаптированная, ТНР</t>
  </si>
  <si>
    <t>адаптированная, ЗПР</t>
  </si>
  <si>
    <t>Клуб детей и родителей "Жаворонушки"</t>
  </si>
  <si>
    <t>адаптированная, синдром Дауна</t>
  </si>
  <si>
    <t>Клуб детей и родителей "Жаворонушки" Индивидуальная образовательная программа</t>
  </si>
  <si>
    <t>Художественное моделирование Индивидуальная образовательная программа</t>
  </si>
  <si>
    <t>адаптированная,ЗПР, НОДА</t>
  </si>
  <si>
    <t>Студия танца "Созвездие"</t>
  </si>
  <si>
    <t>Игра на гитаре</t>
  </si>
  <si>
    <t>Вокальный ансамбль "Свирель"</t>
  </si>
  <si>
    <t>Театральная студия "Наваждение"</t>
  </si>
  <si>
    <t>Театральная студия "Мир театра"</t>
  </si>
  <si>
    <t>Веселые краски</t>
  </si>
  <si>
    <t>физкультурно-спортивная направленность</t>
  </si>
  <si>
    <t>Программы, разработанные в рамках полномочий учреждения по сопровождению городских команд-участников конкурсных мероприятий регионального, всероссийского и международного уровня</t>
  </si>
  <si>
    <t>Пауэрлифтинг</t>
  </si>
  <si>
    <t>Шахматы</t>
  </si>
  <si>
    <t>Оздоровительная гимнастика</t>
  </si>
  <si>
    <t>Оздоровительная гимнастика для подростков</t>
  </si>
  <si>
    <t>Оздоровительная гимнастика с основами акробатики</t>
  </si>
  <si>
    <t>Волейбол</t>
  </si>
  <si>
    <t>туристско-краеведческая направленность</t>
  </si>
  <si>
    <t>Скалолазание</t>
  </si>
  <si>
    <t>Шахматы на бегу</t>
  </si>
  <si>
    <t>Азимут</t>
  </si>
  <si>
    <t>Уроки туризма</t>
  </si>
  <si>
    <t>Архимеды</t>
  </si>
  <si>
    <t>Лего-робот</t>
  </si>
  <si>
    <t>STEAM-исследователь</t>
  </si>
  <si>
    <t>Компьютерный дизайн</t>
  </si>
  <si>
    <t>Моделирование транспортной техники</t>
  </si>
  <si>
    <t>Основы 3D-моделирования</t>
  </si>
  <si>
    <t>Математика - новые открытия</t>
  </si>
  <si>
    <t>социально-гуманитарная направленность</t>
  </si>
  <si>
    <t>Программы,  разработанные в целях обеспечения подготовки и ранней профориентации будущих кадров</t>
  </si>
  <si>
    <t>#Детигорода44 (актив школьников города)</t>
  </si>
  <si>
    <t>Распоряжение Комитета образования, культуры спорта Администрации города Костромы</t>
  </si>
  <si>
    <t>Школа вожатых  (краткосрочная программа)</t>
  </si>
  <si>
    <t>Занимательное языкознание</t>
  </si>
  <si>
    <t>Разговорный английский</t>
  </si>
  <si>
    <t>Программа социально-гуманитарной направленности</t>
  </si>
  <si>
    <t>"Вокальный ансамбль"</t>
  </si>
  <si>
    <t>Подготовка участников конкурсных мероприятий регионального, всероссийского и международного уровня</t>
  </si>
  <si>
    <t>МБУ ДО  г. Костромы "Детский морской центр"</t>
  </si>
  <si>
    <t>"Тайны рукоделия"</t>
  </si>
  <si>
    <t>адаптированная программа для слабовидящих детей</t>
  </si>
  <si>
    <t>"Морское рандеву"</t>
  </si>
  <si>
    <t>"Партерная гимнастика"</t>
  </si>
  <si>
    <t>"Хореографический ансамбль"</t>
  </si>
  <si>
    <t>"Игра на гитаре"</t>
  </si>
  <si>
    <t>"Попутный ветер"</t>
  </si>
  <si>
    <t>адаптированная программа для  детей с нарушение речи</t>
  </si>
  <si>
    <t>МБУ ДО г. Костромы "Детский морской центр"</t>
  </si>
  <si>
    <t>"Морское и речное дело"</t>
  </si>
  <si>
    <t>"Морское многоборье"</t>
  </si>
  <si>
    <t>"Мечтатели"</t>
  </si>
  <si>
    <t>"Школа будущих капитанов"</t>
  </si>
  <si>
    <t>"Искатели"</t>
  </si>
  <si>
    <t>"Школа Юного морехода"</t>
  </si>
  <si>
    <t>"В одном строю"</t>
  </si>
  <si>
    <t>"Армейский рукопашный бой"</t>
  </si>
  <si>
    <t>"Академия УШУ"</t>
  </si>
  <si>
    <t>Айкидо</t>
  </si>
  <si>
    <t>"Академия ушу"</t>
  </si>
  <si>
    <t>"Общая физическая подготовка"</t>
  </si>
  <si>
    <t>краткосрочная программа</t>
  </si>
  <si>
    <t>"Основы судомоделирования"</t>
  </si>
  <si>
    <t>"Яхтеные рулевые"</t>
  </si>
  <si>
    <t>"Школа под парусами"</t>
  </si>
  <si>
    <t>ВСЕГО:</t>
  </si>
  <si>
    <t>Подготовка будущих кадров для гражданского и военно-морскогофлота</t>
  </si>
  <si>
    <t>Хор "Благовест</t>
  </si>
  <si>
    <t>"Образцовый художественный коллектив"</t>
  </si>
  <si>
    <t>Гимназия №28</t>
  </si>
  <si>
    <t>Оркестр народных инструментов</t>
  </si>
  <si>
    <t>В мире музыки</t>
  </si>
  <si>
    <t>Сольфеджио</t>
  </si>
  <si>
    <t>Кандидатский хор</t>
  </si>
  <si>
    <t>Хор "Апрель"</t>
  </si>
  <si>
    <t>Мировая художественная культура</t>
  </si>
  <si>
    <t>Ансамбль "Ложкари"</t>
  </si>
  <si>
    <t>Хореографический ансамбль "Веснушки"</t>
  </si>
  <si>
    <t>Вокальная студия</t>
  </si>
  <si>
    <t xml:space="preserve"> </t>
  </si>
  <si>
    <t>ИОМ "Настольный теннис (спортивное совершенствование)"</t>
  </si>
  <si>
    <t xml:space="preserve">подготовка обучающихся к участию в конкурсах различного уровня </t>
  </si>
  <si>
    <t>ЦДТ "Ипатьевская слобода"</t>
  </si>
  <si>
    <t>ИОМ "Дзюдо (спортивное совершенствование)"</t>
  </si>
  <si>
    <t>ИОМ "Армейский рукопашный бой (спортивное совершенствование)"</t>
  </si>
  <si>
    <t>ИОМ "Пауэрлифтинг (спортивное совершенствование)"</t>
  </si>
  <si>
    <t>"Адаптивная физическая культура" для детей с ОВЗ</t>
  </si>
  <si>
    <t>адаптированная ДЦП</t>
  </si>
  <si>
    <t>«Настольный теннис»</t>
  </si>
  <si>
    <t xml:space="preserve">«Волейбол» </t>
  </si>
  <si>
    <t xml:space="preserve">«Баскетбол» </t>
  </si>
  <si>
    <t xml:space="preserve">«Дзюдо» </t>
  </si>
  <si>
    <t xml:space="preserve">«Ушу» </t>
  </si>
  <si>
    <t xml:space="preserve">«Смешанные боевые искусства и фитнес-силовая подготовка» </t>
  </si>
  <si>
    <t>«Армейский рукопашный бой»</t>
  </si>
  <si>
    <t xml:space="preserve">«Пауэрлифтинг» </t>
  </si>
  <si>
    <t>ИОМ "Радужные капли (совершенствование мастерства)"</t>
  </si>
  <si>
    <t>ИОМ "Мозаика (совершенствование мастерства)"</t>
  </si>
  <si>
    <t>ИОМ "Жавороночки (совершенствование мастерства)"</t>
  </si>
  <si>
    <t>ИОМ "Мозаика" для детей с ОВЗ</t>
  </si>
  <si>
    <t>"Ступени" для детей с ОВЗ</t>
  </si>
  <si>
    <t>адаптированная ДЦП, УО, ЗПР, РАС</t>
  </si>
  <si>
    <t xml:space="preserve">«Радужные капли» </t>
  </si>
  <si>
    <t xml:space="preserve">«Радужные капли для дошколят» </t>
  </si>
  <si>
    <t xml:space="preserve">«Мозаика» </t>
  </si>
  <si>
    <t xml:space="preserve">«Волшебная мозаика» </t>
  </si>
  <si>
    <t xml:space="preserve">«Подсолнухи» </t>
  </si>
  <si>
    <t xml:space="preserve">«Фантазия» </t>
  </si>
  <si>
    <t xml:space="preserve">«Мастерская чудес» </t>
  </si>
  <si>
    <t xml:space="preserve">«Многоликая гитара» </t>
  </si>
  <si>
    <t xml:space="preserve">«Теория музыки» </t>
  </si>
  <si>
    <t xml:space="preserve">ВС «Камертон» </t>
  </si>
  <si>
    <t xml:space="preserve">«Арт-квартал» </t>
  </si>
  <si>
    <t xml:space="preserve">«Песочная анимация» </t>
  </si>
  <si>
    <t xml:space="preserve">«Жавороночки» </t>
  </si>
  <si>
    <t xml:space="preserve">«Жавороночки. Класс рисунка и живописи» </t>
  </si>
  <si>
    <t xml:space="preserve">«Жавороночки» (региональный компонент) </t>
  </si>
  <si>
    <t xml:space="preserve">«Жавороночки для начинающих» </t>
  </si>
  <si>
    <t xml:space="preserve">«Страна мастеров» </t>
  </si>
  <si>
    <t xml:space="preserve">Студия ручного труда «Страна мастеров» </t>
  </si>
  <si>
    <t xml:space="preserve">«Эстрадный танец» </t>
  </si>
  <si>
    <t xml:space="preserve">«Просторы творчества» </t>
  </si>
  <si>
    <t xml:space="preserve">«Основы конструирования» </t>
  </si>
  <si>
    <t xml:space="preserve">«Медиа Ипатьевская Слобода» </t>
  </si>
  <si>
    <t xml:space="preserve">«Архимеды 1» </t>
  </si>
  <si>
    <t xml:space="preserve">«Архимеды 2» </t>
  </si>
  <si>
    <t xml:space="preserve">«Веселое оригами» </t>
  </si>
  <si>
    <t>адаптированная ТНР</t>
  </si>
  <si>
    <t>Модельная школа «EXPO MODELS»</t>
  </si>
  <si>
    <t>«Настольный теннис для детей дошкольного возраста»</t>
  </si>
  <si>
    <t xml:space="preserve">«Дзюдо для дошколят» </t>
  </si>
  <si>
    <t xml:space="preserve">«Волшебный лучик» </t>
  </si>
  <si>
    <t xml:space="preserve">«Клуб выходного дня» </t>
  </si>
  <si>
    <t>"Родной край"</t>
  </si>
  <si>
    <t>"История родного края"</t>
  </si>
  <si>
    <t>естественно-научная направленность</t>
  </si>
  <si>
    <t>"Многообразие органического мира"</t>
  </si>
  <si>
    <t>Основы алгоритмики и логики 1 класс</t>
  </si>
  <si>
    <t>Гимназия № 33</t>
  </si>
  <si>
    <t>Основы алгоритмики и логики</t>
  </si>
  <si>
    <t>Программирование роботов</t>
  </si>
  <si>
    <t>Программирование на Python</t>
  </si>
  <si>
    <t>Мобильная разработка</t>
  </si>
  <si>
    <t>Кибергигиена и работа с большими данными</t>
  </si>
  <si>
    <t xml:space="preserve">Системное администрирование </t>
  </si>
  <si>
    <t>Берестяной код традиций 1</t>
  </si>
  <si>
    <t>МБУ г. Костромы "ДЮЦ "Заволжье"</t>
  </si>
  <si>
    <t xml:space="preserve">Берестяной код традиций 2 </t>
  </si>
  <si>
    <t>Берестяной код традиций 3</t>
  </si>
  <si>
    <t xml:space="preserve">Воспитание музыкой </t>
  </si>
  <si>
    <t xml:space="preserve">Волшебная радуга </t>
  </si>
  <si>
    <t>Мир удивительных открытий</t>
  </si>
  <si>
    <t>Сказочный мир восточного танца 1</t>
  </si>
  <si>
    <t>Сказочный мир восточного танца 2</t>
  </si>
  <si>
    <t>Азбука творчества 2</t>
  </si>
  <si>
    <t>Волшебный мир бумаги 4</t>
  </si>
  <si>
    <t>Вышивание школьного успеха: воспитание руки 2</t>
  </si>
  <si>
    <t>Чудесное превращение 1</t>
  </si>
  <si>
    <t>Чудесное превращение 2</t>
  </si>
  <si>
    <t>Эстрадное вокальное искусство - 1</t>
  </si>
  <si>
    <t xml:space="preserve">В движении к гармонии - старт 1 </t>
  </si>
  <si>
    <t xml:space="preserve">В движении к гармонии - старт 2 </t>
  </si>
  <si>
    <t xml:space="preserve">В движении к гармонии - старт 3 </t>
  </si>
  <si>
    <t xml:space="preserve">В движении к гармонии - старт 4 </t>
  </si>
  <si>
    <t>В движении к гармонии - старт 5</t>
  </si>
  <si>
    <t>В движении к гармонии - подготовительный курс</t>
  </si>
  <si>
    <t>Родник творчества 1</t>
  </si>
  <si>
    <t>Родник творчества 2</t>
  </si>
  <si>
    <t>Родник творчества 3</t>
  </si>
  <si>
    <t>Радуга детских голосов 1</t>
  </si>
  <si>
    <t>Радуга детских голосов 3</t>
  </si>
  <si>
    <t>Воспитание музыкой 3</t>
  </si>
  <si>
    <t>Перед восхождением</t>
  </si>
  <si>
    <t>Rock-face</t>
  </si>
  <si>
    <t>Rock-face вариативная</t>
  </si>
  <si>
    <t>Чудесное превращение 3</t>
  </si>
  <si>
    <t>Чудесное превращение 3 вариативная</t>
  </si>
  <si>
    <t>В движении к гармонии ГПМ</t>
  </si>
  <si>
    <t>Родник творчества 4</t>
  </si>
  <si>
    <t>Радуга детских голосов 2</t>
  </si>
  <si>
    <t>Игра на гитаре - старт 1</t>
  </si>
  <si>
    <t>Играна гитаре - старт 2</t>
  </si>
  <si>
    <t>Игра на гитаре - 3</t>
  </si>
  <si>
    <t>Игра на гитаре - 3 вариативная</t>
  </si>
  <si>
    <t>Кладезь</t>
  </si>
  <si>
    <t xml:space="preserve">Сказочный мир восточного танца. Ансамбль </t>
  </si>
  <si>
    <t>Волшебная кисточка</t>
  </si>
  <si>
    <t>Волшебный мир бумаги 1</t>
  </si>
  <si>
    <t>Вышивание школьного успеха: воспитание руки 1</t>
  </si>
  <si>
    <t>Разработка моделей интеграции общего и дополнительного образования</t>
  </si>
  <si>
    <t>Вышивание школьного успеха: воспитание руки</t>
  </si>
  <si>
    <t>Эстрадное вокальное искусство - ансамбль</t>
  </si>
  <si>
    <t>Воспитание музыкой 4</t>
  </si>
  <si>
    <t>В движении к гармонии - Акробатика 2</t>
  </si>
  <si>
    <t>В движении к гармонии - Акробатика 3</t>
  </si>
  <si>
    <t>В движении к гармонии - Акробатика 4</t>
  </si>
  <si>
    <t>В движении к гармонии - Акробатика 5</t>
  </si>
  <si>
    <t>В движении к гармонии - 6</t>
  </si>
  <si>
    <t>Я и музыка</t>
  </si>
  <si>
    <t>Постановка вокальных номеров</t>
  </si>
  <si>
    <t>Судомоделист 2</t>
  </si>
  <si>
    <t>техническое творчество</t>
  </si>
  <si>
    <t>Картинг 1</t>
  </si>
  <si>
    <t>Картинг 2</t>
  </si>
  <si>
    <t>Судомоделист 1</t>
  </si>
  <si>
    <t>Судомоделирование. ГПМ</t>
  </si>
  <si>
    <t>Компьютерная графика</t>
  </si>
  <si>
    <t>Армрестлинг 1</t>
  </si>
  <si>
    <t>календарь спортивных мероприятий города и области</t>
  </si>
  <si>
    <t>Армрестлинг 2</t>
  </si>
  <si>
    <t>Армрестлинг 3</t>
  </si>
  <si>
    <t>Армрестлинг ГПМ</t>
  </si>
  <si>
    <t>Армрестлинг ОФП</t>
  </si>
  <si>
    <t>Здоровый фитнес для школьников</t>
  </si>
  <si>
    <t>Клуб любителей настольного тенниса</t>
  </si>
  <si>
    <t>Юный корреспондент</t>
  </si>
  <si>
    <t>Юные краеведы</t>
  </si>
  <si>
    <t>Очумелые ручки</t>
  </si>
  <si>
    <t>Адаптированная для обучающихся с ОВЗ по слуху</t>
  </si>
  <si>
    <t>Вдохновение ИОМ</t>
  </si>
  <si>
    <t>Адаптированная для обучающихся с ОВЗ с НОДА</t>
  </si>
  <si>
    <t>"Плетение из лозы"</t>
  </si>
  <si>
    <t>смешанный</t>
  </si>
  <si>
    <t>Закон Костромской области от 06 октября 2009 года N 523-4-ЗКО «О поддержке народных художественных промыслов в Костромской области»</t>
  </si>
  <si>
    <t>МБУ ДО ДЮЦ "АРС"</t>
  </si>
  <si>
    <t>"Мир игрушки"</t>
  </si>
  <si>
    <t>"Золотые ворота" (программа фольклорного ансамбля "Горенка")</t>
  </si>
  <si>
    <t>Рекомендательное письмо Ресурсного методического центра "Мастера земли Костромской"</t>
  </si>
  <si>
    <t>6,7,8</t>
  </si>
  <si>
    <t>"Мир танца" (программа школы народного танца и ансамбля народного танца "Мозаика")</t>
  </si>
  <si>
    <t>1,2,3</t>
  </si>
  <si>
    <t>Рекомендательное письмо Ресурсного методического центра "Мастера земли Костромской"               Заслуженный коллектив народного творчества</t>
  </si>
  <si>
    <t>Творческие проекты. Этап совершенствования (таетральная студия "Маленький театр")</t>
  </si>
  <si>
    <t>выпускники</t>
  </si>
  <si>
    <t>Рекомендательное письмо "Дом народного творчества КО</t>
  </si>
  <si>
    <t>"Маленький театр" Индивидуальные образовательные маршруты</t>
  </si>
  <si>
    <t>Программа,  разработанная с целью сопровождения детей, проявляющих выдающиеся способности</t>
  </si>
  <si>
    <t>"Ступеньки к мастерству" Индивидуальные образовательные маршруты</t>
  </si>
  <si>
    <t>"Золотые ворота" (программа фольклорного ансамбля "Горенка") ИОМ</t>
  </si>
  <si>
    <t>"Звезды над паркетом" (ТСК "АРС") ИОМ</t>
  </si>
  <si>
    <t>"Эстрадный вокал" (вокально-хореографическая студия "Оранжевая рапсодия") ИОМ</t>
  </si>
  <si>
    <t>3,4,5</t>
  </si>
  <si>
    <t>"Палитра танца" (вокально-хореографическая студия "Оранжевая рапсодия") ИОМ</t>
  </si>
  <si>
    <t>"В сердце музыку впусти" (вокальная студия "Соло") ИОМ</t>
  </si>
  <si>
    <t>"На пути к песне" (вокальная студия "Улыбка") ИОМ</t>
  </si>
  <si>
    <t>МБУ ДО ДЮЦ "АРС", школа № 3 для детей с ОВЗ</t>
  </si>
  <si>
    <t>МБУ ДО ДЮЦ "АРС", школа № 5</t>
  </si>
  <si>
    <t>"Твой выбор"</t>
  </si>
  <si>
    <t>"Мастерица"</t>
  </si>
  <si>
    <t>муниципальный проект  "Разработка моделей интеграции общего и дополнительного образования"</t>
  </si>
  <si>
    <t>МБУ ДО ДЮЦ "АРС", школа № 37</t>
  </si>
  <si>
    <t>2, 3</t>
  </si>
  <si>
    <t>"АРТ-ателье"</t>
  </si>
  <si>
    <t>МБУ ДО ДЮЦ "АРС", лицей № 17</t>
  </si>
  <si>
    <t>"Ансамбль. Творческие проекты" (ТСК "Тонус")</t>
  </si>
  <si>
    <t>2,3</t>
  </si>
  <si>
    <t>"Игровая хореография" (ТСК "Тонус")</t>
  </si>
  <si>
    <t>муниципальный проект  "Мир удивительных открытий"</t>
  </si>
  <si>
    <t>МБУ ДО ДЮЦ "АРС", д/с № 77</t>
  </si>
  <si>
    <t>МБУ ДО ДЮЦ "АРС", школа № 8</t>
  </si>
  <si>
    <t>Театральная студия "Маленький театр</t>
  </si>
  <si>
    <t>Творческий образовательный проект "Детский спектакль"</t>
  </si>
  <si>
    <t>Рок-студия</t>
  </si>
  <si>
    <t>Рок-студия. Ансамбль гитаристов</t>
  </si>
  <si>
    <t>Студия эстадного вокала "Семь нот"</t>
  </si>
  <si>
    <t>"Ансамбль. Творческие проекты" (ансамбль "Ритмы АРСа")</t>
  </si>
  <si>
    <t>"Ансамбль. Творческие проекты (ансамбль "Ритмы АРСа")</t>
  </si>
  <si>
    <t>"Волшебная кисточка"</t>
  </si>
  <si>
    <t>МБУ ДО ДЮЦ "АРС", д\с № 51</t>
  </si>
  <si>
    <t>МБУ ДО ДЮЦ "АРС", лицей № 20</t>
  </si>
  <si>
    <t>"Игровая хореография" (ТСК "АРС")</t>
  </si>
  <si>
    <t>МБУ ДО ДЮЦ "АРС", д\с № 30</t>
  </si>
  <si>
    <t>"Золотые ворота. Горенка"</t>
  </si>
  <si>
    <t>1</t>
  </si>
  <si>
    <t>2-3</t>
  </si>
  <si>
    <t>"Соло"</t>
  </si>
  <si>
    <t>1-2</t>
  </si>
  <si>
    <t>МБУ ДО ДЮЦ "АРС",школа № 5</t>
  </si>
  <si>
    <t>"Звезды над паркетом"</t>
  </si>
  <si>
    <t>"Здравствуй, музыка"</t>
  </si>
  <si>
    <t>1-3</t>
  </si>
  <si>
    <t>МБУ ДО ДЮЦ "АРС",школа № 1</t>
  </si>
  <si>
    <t>"Ритмика"</t>
  </si>
  <si>
    <t>Вокальная студия "PROТалант"</t>
  </si>
  <si>
    <t>МБУ ДО ДЮЦ "АРС",гимназия  № 25</t>
  </si>
  <si>
    <t>"Изостудия "Лучик"</t>
  </si>
  <si>
    <t>"Я рисую"</t>
  </si>
  <si>
    <t>"Мир красок"</t>
  </si>
  <si>
    <t>"Палитра"</t>
  </si>
  <si>
    <t>5-8</t>
  </si>
  <si>
    <t>"ИЗО-Арт. История искусств"</t>
  </si>
  <si>
    <t>"ИЗО-Арт. Скульптура"</t>
  </si>
  <si>
    <t>4-8</t>
  </si>
  <si>
    <t>"Волшебный песок"</t>
  </si>
  <si>
    <t>"В сердце музыку впусти" (вокальная студия "Соло")</t>
  </si>
  <si>
    <t>"Ансамбль. Творческие проекты. Соло"</t>
  </si>
  <si>
    <t>"На пути к песне" (вокальная студия "Улыбка")</t>
  </si>
  <si>
    <t>1-5</t>
  </si>
  <si>
    <t>"Ансамбль. Творческие проекты. Улыбка"</t>
  </si>
  <si>
    <t>2-5</t>
  </si>
  <si>
    <t>"Музыка души"</t>
  </si>
  <si>
    <t xml:space="preserve">"Палитра танца" (Подгот. Отд. вокально-хореографическая студия "Оранжевая рапсодия") </t>
  </si>
  <si>
    <t xml:space="preserve">"Палитра танца" (Осн. Отд. вокально-хореографическая студия "Оранжевая рапсодия") </t>
  </si>
  <si>
    <t>3-8</t>
  </si>
  <si>
    <t xml:space="preserve">"Палитра танца" (Этап соверш. вокально-хореографическая студия "Оранжевая рапсодия") </t>
  </si>
  <si>
    <t xml:space="preserve">"Эстрадный вокал" (вокально-хореографическая студия "Оранжевая рапсодия") </t>
  </si>
  <si>
    <t>"Ансамбль. Творческие проекты. Вокал.Оранжевая рапсодия"</t>
  </si>
  <si>
    <t>"Ансамбль. Творческие проекты.Оранжевая рапсодия"</t>
  </si>
  <si>
    <t>3-9</t>
  </si>
  <si>
    <t>"Ансамбль. Творческие проекты.ТСК "АРС"</t>
  </si>
  <si>
    <t>4-5</t>
  </si>
  <si>
    <t>"Ансамбль. Творческие проекты.Выпускники.ТСК "АРС"</t>
  </si>
  <si>
    <t>"Мой танцующий мир" Подг. Отд. ШЭСТ</t>
  </si>
  <si>
    <t>"Мой танцующий мир" Осн. Отд. ШЭСТ</t>
  </si>
  <si>
    <t>"Мой танцующий мир" Этап соверш. ШЭСТ</t>
  </si>
  <si>
    <t>9-10</t>
  </si>
  <si>
    <t>"Брейк-данс"</t>
  </si>
  <si>
    <t>"Ансамбль. Творческие проекты.ШЭСТ"</t>
  </si>
  <si>
    <t>5-7</t>
  </si>
  <si>
    <t>8-10</t>
  </si>
  <si>
    <t>2-8</t>
  </si>
  <si>
    <t>"Ансамбль. Творческие проекты.Солисты."Мозаика"</t>
  </si>
  <si>
    <t>"Ансамбль. Творческие проекты.Ансамбль "Мозаика"</t>
  </si>
  <si>
    <t>"Ансамбль. Творческие проекты.Выпускной бал"</t>
  </si>
  <si>
    <t>Физкультурно- спортивная направленность</t>
  </si>
  <si>
    <t>"Звезды над паркетом". Этап спортиного совершенствования (ТСК "АРС")</t>
  </si>
  <si>
    <t>"Школа бокса" Индивидуальные образовательные маршруты</t>
  </si>
  <si>
    <t>"Армейский рукопашный бой" Индивидуальные образовательные маршруты</t>
  </si>
  <si>
    <t>1,2</t>
  </si>
  <si>
    <t>МБУ ДО ДЮЦ "АРС", школа № 1</t>
  </si>
  <si>
    <t>"Клуб кинологов. Мастер"</t>
  </si>
  <si>
    <t>"Звезды над паркетом" Подг. Отд. ТСК "АРС"</t>
  </si>
  <si>
    <t>2</t>
  </si>
  <si>
    <t>"Звезды над паркетом" Осн. отд. ТСК "АРС"</t>
  </si>
  <si>
    <t>"Звезды над паркетом" Любители ТСК "АРС"</t>
  </si>
  <si>
    <t>"Оздоровительное плавание"</t>
  </si>
  <si>
    <t>"Спортивное плавание"</t>
  </si>
  <si>
    <t>3-4</t>
  </si>
  <si>
    <t>2-6</t>
  </si>
  <si>
    <t>"Школа бокса. Новички"</t>
  </si>
  <si>
    <t>3</t>
  </si>
  <si>
    <t>"Волейбол"</t>
  </si>
  <si>
    <t>3-6</t>
  </si>
  <si>
    <t>Каратэ</t>
  </si>
  <si>
    <t>"Футбол"</t>
  </si>
  <si>
    <t>Ансамбль "Ритмы "АРСа"</t>
  </si>
  <si>
    <t>"Ступеньки к мастерству" Нач.этап, 1-2 г.о. (ТСК "Тонус")</t>
  </si>
  <si>
    <t>МБУ ДО ДЮЦ "АРС",лицей №17,</t>
  </si>
  <si>
    <t>"Краеведение"</t>
  </si>
  <si>
    <t>"Краеведение. Кладовая Костромского края"</t>
  </si>
  <si>
    <t>"Краеведческий клуб"</t>
  </si>
  <si>
    <t>"История искусств Костромского края. Модуль 1"</t>
  </si>
  <si>
    <t>Естественнонаучная направленность</t>
  </si>
  <si>
    <t>"Занимательная экология"</t>
  </si>
  <si>
    <t>МБУ ДО ДЮЦ "АРС", школа № 24</t>
  </si>
  <si>
    <t>"Страна здоровья"</t>
  </si>
  <si>
    <t>МБУ ДО ДЮЦ "АРС", лицей  № 17</t>
  </si>
  <si>
    <t>"Химия в расчетных задачах"</t>
  </si>
  <si>
    <t>"Экспериментальная химия"</t>
  </si>
  <si>
    <t>"Интелектуальные задачи по биологии"</t>
  </si>
  <si>
    <t>"Сложные вопросы курса биологии"</t>
  </si>
  <si>
    <t>"Биология и жизнь"</t>
  </si>
  <si>
    <t>"Генетика человека"</t>
  </si>
  <si>
    <t>"Мир путешествий"</t>
  </si>
  <si>
    <t>Архимеды-старт</t>
  </si>
  <si>
    <t>"Умелые ручки"</t>
  </si>
  <si>
    <t>"Юный конструктор"</t>
  </si>
  <si>
    <t>"Начальное конструирование и моделирование"</t>
  </si>
  <si>
    <t>"Веселый Самоделкин"</t>
  </si>
  <si>
    <t>"Основы графики и технического черчения"</t>
  </si>
  <si>
    <t>"Решение нестандартных задач по математике"</t>
  </si>
  <si>
    <t>"Решение задач повышенной сложности математике"</t>
  </si>
  <si>
    <t>"Математика-новые открытия"</t>
  </si>
  <si>
    <t>"Бумажный мир"</t>
  </si>
  <si>
    <t>"Тайны родного слова"</t>
  </si>
  <si>
    <t>"Коррекция речевых нарушений у детей с ОВЗ" Индивидуальные образовательные маршруты</t>
  </si>
  <si>
    <t xml:space="preserve">Программы, разработаные в целях поддержки детей с ОВЗ (в том числе инклюзивная, адаптированная) </t>
  </si>
  <si>
    <t>"Веселый Самоделкин" Индивидуальный образовательный маршрут</t>
  </si>
  <si>
    <t>"Дошколята"</t>
  </si>
  <si>
    <t>"Умка"</t>
  </si>
  <si>
    <t xml:space="preserve">"Кругосветье" </t>
  </si>
  <si>
    <t>"Умники и умницы"</t>
  </si>
  <si>
    <t>"Мои открытия"</t>
  </si>
  <si>
    <t>"Познаю себя. Модуль 1"</t>
  </si>
  <si>
    <t>"Занимательное языкознание"</t>
  </si>
  <si>
    <t>"Комплексный анализ текста"</t>
  </si>
  <si>
    <t>"Теория и практика сочинений"</t>
  </si>
  <si>
    <t>"Тропинка к успеху"</t>
  </si>
  <si>
    <t>"Мой выбор"</t>
  </si>
  <si>
    <t>"Юные инспекторы дорожного движения"</t>
  </si>
  <si>
    <t>"Развитие познавательных способностей"</t>
  </si>
  <si>
    <t>"Финансовая грамотность"</t>
  </si>
  <si>
    <t>"Вернисаж наук"</t>
  </si>
  <si>
    <t>МБУ ДО ДЮЦ "АРС", школа №5</t>
  </si>
  <si>
    <t>"В мире книг"</t>
  </si>
  <si>
    <t>"Веселая цифра"</t>
  </si>
  <si>
    <t>Отряд ЮИД "Светофорик"</t>
  </si>
  <si>
    <t>МБУ ДО ДЮЦ "АРС", гимназия №25</t>
  </si>
  <si>
    <t>ИОМ Юные Кулибины</t>
  </si>
  <si>
    <t>Юные Кулибины</t>
  </si>
  <si>
    <t>LegoWedo</t>
  </si>
  <si>
    <t>ПервороботLegoWedo</t>
  </si>
  <si>
    <t>ИОМ Ландшафтный дизайн</t>
  </si>
  <si>
    <t>ИОМ Моделирование</t>
  </si>
  <si>
    <t>ИОМ Ветеринария</t>
  </si>
  <si>
    <t>ИОМ Аквариумистика</t>
  </si>
  <si>
    <t>ИОМ Энтомология</t>
  </si>
  <si>
    <t>ИОМ Растеневодство</t>
  </si>
  <si>
    <t>адаптированная для детей с нарушениями зрения</t>
  </si>
  <si>
    <t>Соседи по планете</t>
  </si>
  <si>
    <t>Гармония "Мир фантазий"</t>
  </si>
  <si>
    <t>Договор о релизации образовательных программ с использованием сетевой формы</t>
  </si>
  <si>
    <t>Гармония "Мир увлечений"</t>
  </si>
  <si>
    <t>Гармония "Мир профессий"</t>
  </si>
  <si>
    <t>Ландшафтный дизайн</t>
  </si>
  <si>
    <t>Моделированеи из древисины с элементами резьбы</t>
  </si>
  <si>
    <t>Ветеринария</t>
  </si>
  <si>
    <t>Лесное дело</t>
  </si>
  <si>
    <t>Биошкола 44</t>
  </si>
  <si>
    <t>Договор о сотрудничестве</t>
  </si>
  <si>
    <t>Фармация</t>
  </si>
  <si>
    <t>Медицина В быту</t>
  </si>
  <si>
    <t>Первая доврачебная помощь</t>
  </si>
  <si>
    <t>Детское экологическое движение EcoCity</t>
  </si>
  <si>
    <t>Радиотехническое конструирование</t>
  </si>
  <si>
    <t>Самоделкин</t>
  </si>
  <si>
    <t>Lego-робот</t>
  </si>
  <si>
    <t>ЭкоМастер</t>
  </si>
  <si>
    <t>ЭкоФентези</t>
  </si>
  <si>
    <t>ТехноБум</t>
  </si>
  <si>
    <t>АртЭко</t>
  </si>
  <si>
    <t>Наш край</t>
  </si>
  <si>
    <t>Прогулки по России</t>
  </si>
  <si>
    <t>Подводный мир</t>
  </si>
  <si>
    <t>Жизнь в аквариумах и террариумах</t>
  </si>
  <si>
    <t>Лунтик в цветочном городе</t>
  </si>
  <si>
    <t>Юный натуралист</t>
  </si>
  <si>
    <t>Занимательная наука</t>
  </si>
  <si>
    <t>Планета Земля</t>
  </si>
  <si>
    <t>Исследователи природы</t>
  </si>
  <si>
    <t>проект "Мир удивительных открытий"</t>
  </si>
  <si>
    <t>Росток</t>
  </si>
  <si>
    <t>Живые уроки</t>
  </si>
  <si>
    <t>Игровая экология</t>
  </si>
  <si>
    <t>Вокальная студия "Звонкие голоса"</t>
  </si>
  <si>
    <t>Школьный хор</t>
  </si>
  <si>
    <t>Гимназия №15</t>
  </si>
  <si>
    <t>Юный художник 1 (январь-май)</t>
  </si>
  <si>
    <t>Юный художник 1 (сентябрь-декабрь)</t>
  </si>
  <si>
    <t>Юный художник 2 (январь-май)</t>
  </si>
  <si>
    <t>Юный художник 2 (сентябрь-декабрь)</t>
  </si>
  <si>
    <t>Юный художник 3 (январь-май)</t>
  </si>
  <si>
    <t>Юный художник 3 (сентябрь-декабрь)</t>
  </si>
  <si>
    <t>Рисунок (4,5,6,7 класс) январь-май</t>
  </si>
  <si>
    <t xml:space="preserve">Рисунок (4,5,6,7 класс) сентябрь-декабрь </t>
  </si>
  <si>
    <t xml:space="preserve">Рисунок (4,5,6,7 класс) январь-май </t>
  </si>
  <si>
    <t>Живопись (4,5,6,7 класс) январь-май</t>
  </si>
  <si>
    <t xml:space="preserve">Живопись (4,5,6,7 класс) сентябрь-декабрь </t>
  </si>
  <si>
    <t>Живопись (4,5,6,7 класс) сентябрь-декабрь</t>
  </si>
  <si>
    <t>Композиция (4,5,6,7 класс) январь-май</t>
  </si>
  <si>
    <t>Композиция (4,5,6,7 класс)  сентябрь-декабрь</t>
  </si>
  <si>
    <t>Композиция (4,5,6,7 класс) сентябрь-декабрь</t>
  </si>
  <si>
    <t>История искусств (4,5,6,7 класс) январь-май</t>
  </si>
  <si>
    <t xml:space="preserve">История искусств (4,5,6,7 класс) сентябрь-декабрь </t>
  </si>
  <si>
    <t xml:space="preserve">История искусств (4,5,6,7 класс) январь-май </t>
  </si>
  <si>
    <t>История искусств (4,5,6,7 класс) сентябрь-декабрь</t>
  </si>
  <si>
    <t>Ансамбль "Серпантин" 1-3 класс народный танец модуль 1</t>
  </si>
  <si>
    <t>Ансамбль "Серпантин" 1-3 класс Сценическая практика Модуль 2</t>
  </si>
  <si>
    <t>Программа ансамбля "Серпантин" 1-3 класс, Партерная гимнастика Модуль 3</t>
  </si>
  <si>
    <t>Ансамбль "Серпантин" 4-7 класс народный танец модуль 1</t>
  </si>
  <si>
    <t>Программа ансамбля "Серпантин" 4-7 класс, Партерная гимнастика Модуль 3</t>
  </si>
  <si>
    <t>Ансамбль бального танца «Вдохновение» 1-3 класс Модуль 1</t>
  </si>
  <si>
    <t>Ансамбль «Вдохновение» 1-3 класс Сценическая практика Модуль 2</t>
  </si>
  <si>
    <t>Ансамбль «Вдохновение» 4- 7 классы Латиноамериканская программа</t>
  </si>
  <si>
    <t>Ансамбль «Вдохновение» 4-7 класс Европейская программа Модуль2</t>
  </si>
  <si>
    <t>Ансамбль «Вдохновение» 4-7 класс Сценическая практика Модуль 3</t>
  </si>
  <si>
    <t>Программа "Mix dance", "Juniors" 1-3 класс " Стретчинг" Модуль 1</t>
  </si>
  <si>
    <t>Программа  "Mix dance", "Juniors" 1-3 класс "Сценическая практика" Модуль 2</t>
  </si>
  <si>
    <t>Программа ансамбля  танца "Mix dance", "Juniors" 1-3 класс "Хип-хоп, хаус"Модуль 3</t>
  </si>
  <si>
    <t>Программа  танца "Mix dance" 4-7 класс "Хип-хоп, хаус" Модуль 1</t>
  </si>
  <si>
    <t>Программа  танца "Mix dance" 4-7 классы Модуль 2 "Сценическая практика"</t>
  </si>
  <si>
    <t>Программа танца "Mix dance" 4-7 класс Модуль 3 "Народный танец"</t>
  </si>
  <si>
    <t>Ансамбль эстрадного танца "Juniors"4-7 класс Модуль 1"хаус"</t>
  </si>
  <si>
    <t>Ансамбль эстрадного танца «Juniors» 4-7 класс Модуль 2 «хип-хоп»</t>
  </si>
  <si>
    <t>Ансамбль танца «Juniors» 4-7 класс Модуль 3 сценическая практика</t>
  </si>
  <si>
    <t>Индивидуальный образовательный маршрут "Оттенки творчества"</t>
  </si>
  <si>
    <t>МБУ ДО ДЮЦ "Ровесник"</t>
  </si>
  <si>
    <t>Индивидуальный образовательный маршрут "В стране глиняной игрушки"</t>
  </si>
  <si>
    <t>Индивидуальный образовательный маршрут "Занимательная глина"</t>
  </si>
  <si>
    <t>Индивидуальный образовательный маршрут "У истоков гончарного ремесла"</t>
  </si>
  <si>
    <t>Индивидуальный образовательный маршрут "Чудеса из глины"</t>
  </si>
  <si>
    <t>Индивидуальный образовательный маршрут "Художественная мастерская"</t>
  </si>
  <si>
    <t>ИОМ "Сказочный и удивительный мир танца"</t>
  </si>
  <si>
    <t>Индивидуальный образовательный маршрут "Узорица"</t>
  </si>
  <si>
    <t>Индивидуальный образовательный маршрут "Сувенир"</t>
  </si>
  <si>
    <t>Индивидуальный образовательный маршрут "Модное хобби"</t>
  </si>
  <si>
    <t>"Рукодельница"</t>
  </si>
  <si>
    <t>адаптированная тяжелые нарушения речи и опорно-двигательного аппарата</t>
  </si>
  <si>
    <t>адаптированная РАС и ЗПР</t>
  </si>
  <si>
    <t>"Фантазия - она реальна"</t>
  </si>
  <si>
    <t>адаптированная нарушение зрения</t>
  </si>
  <si>
    <t>"Путешествие по земле Костромской"</t>
  </si>
  <si>
    <t>"Как прекрасен этот мир"</t>
  </si>
  <si>
    <t>"Чудесное яблоко"</t>
  </si>
  <si>
    <t>"Природа и художник"</t>
  </si>
  <si>
    <t>"Академия творчества "Волшебная шкатулка"</t>
  </si>
  <si>
    <t>"Сказочный и удивительный мир танца"</t>
  </si>
  <si>
    <t>"Я постигаю свой мир через танец"</t>
  </si>
  <si>
    <t>"Ритмика и азы танцевальной грамоты"</t>
  </si>
  <si>
    <t>"Игровая ритмика"</t>
  </si>
  <si>
    <t>"Браво"</t>
  </si>
  <si>
    <t>"Живи ярче. Современный танец"</t>
  </si>
  <si>
    <t>"Позитив. Актерское мастерство"</t>
  </si>
  <si>
    <t>"Узорица"</t>
  </si>
  <si>
    <t>"Территория творчества"</t>
  </si>
  <si>
    <t>"Мир творчества"</t>
  </si>
  <si>
    <t>"Мастерская чудес"</t>
  </si>
  <si>
    <t>"Волшебный квиллинг"</t>
  </si>
  <si>
    <t>"Бисеринка"</t>
  </si>
  <si>
    <t>"Радуга"</t>
  </si>
  <si>
    <t>"Волшебство умелых рук"</t>
  </si>
  <si>
    <t>"Веселые нотки"</t>
  </si>
  <si>
    <t>"Инструментальный ансамбль"</t>
  </si>
  <si>
    <t>"Эпицентр"</t>
  </si>
  <si>
    <t>Индивидуальный образовательный маршрут "Шашки"</t>
  </si>
  <si>
    <t>Индивидуальный образовательный маршрут "Созвездие псов"</t>
  </si>
  <si>
    <t>"Начальная футбольная подготовка"</t>
  </si>
  <si>
    <t>"Специальная подготовка юного футболиста"</t>
  </si>
  <si>
    <t>"Футбол. Школа вратарского мастерства"</t>
  </si>
  <si>
    <t>"Баскетбол"</t>
  </si>
  <si>
    <t>"Баскетбол Junior"</t>
  </si>
  <si>
    <t>"Каратэ"</t>
  </si>
  <si>
    <t>"Основы каратэ"</t>
  </si>
  <si>
    <t>"Быстрее! Выше! Сильнее!"</t>
  </si>
  <si>
    <t>"Легкая атлетика"</t>
  </si>
  <si>
    <t>"Шахматы"</t>
  </si>
  <si>
    <t>"Шахматная азбука"</t>
  </si>
  <si>
    <t>"Чудо - шашки"</t>
  </si>
  <si>
    <t>"Шашки"</t>
  </si>
  <si>
    <t>"Созвездие псов"</t>
  </si>
  <si>
    <t>"Школа аджилити"</t>
  </si>
  <si>
    <t>"Здоровячок"</t>
  </si>
  <si>
    <t>"Акробатика"</t>
  </si>
  <si>
    <t>ИОМ "Мир Ефима Честнякова (Музейная педагогика)"</t>
  </si>
  <si>
    <t>"Юный костромич"</t>
  </si>
  <si>
    <t>"Город мастеров"</t>
  </si>
  <si>
    <t>"Мой мир. Спортивные игры"</t>
  </si>
  <si>
    <t>"Мой мир. Волшебный квиллинг"</t>
  </si>
  <si>
    <t>"Мой мир. Шахматы"</t>
  </si>
  <si>
    <t>"Мой мир. Школа общения"</t>
  </si>
  <si>
    <t>"Мультстудия "Мир Ефима Честнякова. Керамика"</t>
  </si>
  <si>
    <t>"Мультстудия "Мир Ефима Честнякова. ИЗО"</t>
  </si>
  <si>
    <t>"Мир вокруг нас"</t>
  </si>
  <si>
    <t>"Дорогами открытий"</t>
  </si>
  <si>
    <t>"Я - гражданин, патриот своей страны"</t>
  </si>
  <si>
    <t>"АБВГДейка"</t>
  </si>
  <si>
    <t>"Английский для начинающих"</t>
  </si>
  <si>
    <t>"Английский для начинающих (школьники)"</t>
  </si>
  <si>
    <t>"Юный разведчик"</t>
  </si>
  <si>
    <t>"Люби и уважай свой край"</t>
  </si>
  <si>
    <t>"Самоделкин"</t>
  </si>
  <si>
    <t>"Фантазеры"</t>
  </si>
  <si>
    <t>естественнонаучная направленность</t>
  </si>
  <si>
    <t>ИТОГО</t>
  </si>
  <si>
    <t xml:space="preserve">художественная для детей с ОВЗ </t>
  </si>
  <si>
    <t xml:space="preserve">физкультурно-спортивная, исключая детей с ОВЗ </t>
  </si>
  <si>
    <t xml:space="preserve">физкультурно-спортивная для детей с ОВЗ </t>
  </si>
  <si>
    <t xml:space="preserve">туристско-краеведческая, исключая детей с ОВЗ </t>
  </si>
  <si>
    <t xml:space="preserve">туристско-краеведческая для детей с ОВЗ </t>
  </si>
  <si>
    <t>МБУ ДО ЦВР "Беркут"</t>
  </si>
  <si>
    <t>МБУ ДО ДМЦ</t>
  </si>
  <si>
    <t>МБУ ДО ДДТ "Жемчужина"</t>
  </si>
  <si>
    <t>МБУ ДО ДЮЦ "Заволжье"</t>
  </si>
  <si>
    <t>МБУ ДО ЦДТ "Ипатьевская слобода"</t>
  </si>
  <si>
    <t>МБУ ДО ЦЕР "Экосфера"</t>
  </si>
  <si>
    <t>Гимназия № 15</t>
  </si>
  <si>
    <t>Школа № 22</t>
  </si>
  <si>
    <t>Гимназия № 28</t>
  </si>
  <si>
    <t>№</t>
  </si>
  <si>
    <t>продолжительность программы</t>
  </si>
  <si>
    <t>количество ч/ч</t>
  </si>
  <si>
    <t>учреждение, реализующее программу</t>
  </si>
  <si>
    <t>особенность программы, в т.ч. участие в проектах</t>
  </si>
  <si>
    <t>РЦ "Сопровождение одаренных школьников города Костромы"</t>
  </si>
  <si>
    <t>РЦ "Сопровождение одаренных школьников города Костромы" проект "Разработка моделей интеграции общего и дополнительного образования"</t>
  </si>
  <si>
    <t>Программы, разработанные в целях сохранения традиций и этнокультурных особенностей народов, проживающих на территории Костромской области и города Костромы</t>
  </si>
  <si>
    <t>ЦЕНР "ЭКОсфера"</t>
  </si>
  <si>
    <t>Иные значимые программы в объеме до 144 часов</t>
  </si>
  <si>
    <t>Хоровое творчество</t>
  </si>
  <si>
    <t>Инструментальное исполнительство</t>
  </si>
  <si>
    <t>Оркестровое творчество</t>
  </si>
  <si>
    <t>Инструментальное творчество</t>
  </si>
  <si>
    <t>Ансамбль "Посиделки"</t>
  </si>
  <si>
    <t xml:space="preserve">Народное пение </t>
  </si>
  <si>
    <t>Танцуем вместе</t>
  </si>
  <si>
    <t xml:space="preserve">                5,6,7</t>
  </si>
  <si>
    <t>В мире танца</t>
  </si>
  <si>
    <t>Ритмика</t>
  </si>
  <si>
    <t>СОШ № 22</t>
  </si>
  <si>
    <t>Иные программы в объеме до 144 часов.</t>
  </si>
  <si>
    <t>наименование программы</t>
  </si>
  <si>
    <t>количество обучающихся</t>
  </si>
  <si>
    <t>количество человеко-часов</t>
  </si>
  <si>
    <t>учреждение</t>
  </si>
  <si>
    <t>итого</t>
  </si>
  <si>
    <t>итого мест</t>
  </si>
  <si>
    <t>иные программы в объеме до 144 часов*</t>
  </si>
  <si>
    <t>* перечень иных программ до 144 часов в листах учреждений</t>
  </si>
  <si>
    <t>Школа № 36</t>
  </si>
  <si>
    <t>критерий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</si>
  <si>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color theme="1"/>
        <rFont val="Calibri"/>
        <charset val="204"/>
        <scheme val="minor"/>
      </rPr>
      <t>на 2025 год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</si>
  <si>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СОШ № 36</t>
  </si>
  <si>
    <t>Школьный Кваториум</t>
  </si>
  <si>
    <t>Сводная таблица по количеству человеко-часов для формирования муниципального задания на 2025 год</t>
  </si>
  <si>
    <t>Школа юного десантника. 3 курс</t>
  </si>
  <si>
    <t>Студия классического танца</t>
  </si>
  <si>
    <t>Основы космонавтики</t>
  </si>
  <si>
    <t>Подготовка к службе в ВС РФ, в Высшие военные учебные заведения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</si>
  <si>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color theme="1"/>
        <rFont val="Calibri"/>
        <family val="2"/>
        <charset val="204"/>
        <scheme val="minor"/>
      </rPr>
      <t>на 2025 год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</si>
  <si>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Социально-гуманитарная  направленность</t>
  </si>
  <si>
    <t>"История в лицах и фактах"</t>
  </si>
  <si>
    <t>Физика 7-8</t>
  </si>
  <si>
    <t>Индивидуальная образовательная программа "Гончарное искусство"</t>
  </si>
  <si>
    <t>"Художественная керамика" - стартовый уровень</t>
  </si>
  <si>
    <t>"Художественная керамика" - базовый уровень</t>
  </si>
  <si>
    <t>"Гончарное искусство" - базовый уровень</t>
  </si>
  <si>
    <t>мун. Проект "Увеличение охвата детей-инвалидов и детей с ОВЗ услугами доп. обр.", адаптированная Дети с ОВЗ, ЗПР</t>
  </si>
  <si>
    <t>мун. Проект "Увеличение охвата детей-инвалидов и детей с ОВЗ услугами доп. обр.", Дети с ОВЗ, слабовидящие</t>
  </si>
  <si>
    <t>"Секреты Золотого кольца"</t>
  </si>
  <si>
    <t>"Туристическое бюро"</t>
  </si>
  <si>
    <t>Школьный медиацентр 29 школа</t>
  </si>
  <si>
    <t>мун. Проект "Интеграция общего и дополнительного образования"</t>
  </si>
  <si>
    <t>"Право олимпиадное 8-10"</t>
  </si>
  <si>
    <t>57152 -216+3420=60356, по МЗ 60032</t>
  </si>
  <si>
    <t>51004-768+2400=52636, по МЗ 52664</t>
  </si>
  <si>
    <t>22528-576+3600=25552, в МЗ 25392</t>
  </si>
  <si>
    <t>Фристайл-арт</t>
  </si>
  <si>
    <t>9792+1300=11092, по МЗ 11092</t>
  </si>
  <si>
    <t>Программирование и современные цифровые технологии</t>
  </si>
  <si>
    <t xml:space="preserve">Программирование и современные цифровые технологии </t>
  </si>
  <si>
    <t>Гимназия № 34</t>
  </si>
  <si>
    <t xml:space="preserve">Центр цифрового образования детей «IT-куб»​г.Костромы 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</si>
  <si>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color theme="1"/>
        <rFont val="Calibri"/>
        <family val="2"/>
        <charset val="204"/>
        <scheme val="minor"/>
      </rPr>
      <t>на 2025 год  Детский морской центр города Костромы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</si>
  <si>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Подготовка будущих кадров для ВС РФ</t>
  </si>
  <si>
    <t>"Морской инженерный класс"</t>
  </si>
  <si>
    <t>Тренировочные сборы по АРБ</t>
  </si>
  <si>
    <t xml:space="preserve">                  4, 5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</si>
  <si>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rFont val="Calibri"/>
        <family val="2"/>
        <charset val="204"/>
        <scheme val="minor"/>
      </rPr>
      <t>на 2025 год</t>
    </r>
    <r>
      <rPr>
        <sz val="11"/>
        <rFont val="Calibri"/>
        <family val="2"/>
        <charset val="204"/>
        <scheme val="minor"/>
      </rPr>
      <t xml:space="preserve">
</t>
    </r>
  </si>
  <si>
    <t>"Образцовый художественный коллектив", "Заслуженный коллектив народного творчества"</t>
  </si>
  <si>
    <t>"Палитра" Художественная школа. Основное отделение</t>
  </si>
  <si>
    <t>"Плетение из лозы". Творческая группа</t>
  </si>
  <si>
    <t>"Мир игрушки". Творческая группа</t>
  </si>
  <si>
    <t>"Звезды над паркетом" (ТСК "АРС")</t>
  </si>
  <si>
    <t>"Интернет-рукоделие"</t>
  </si>
  <si>
    <t>"Народная  кукла"</t>
  </si>
  <si>
    <t>МБУ ДО ДЮЦ "АРС", д/с № 6</t>
  </si>
  <si>
    <t>"Первые роли"</t>
  </si>
  <si>
    <t>МБУ ДО ДЮЦ "АРС", шк. № 5</t>
  </si>
  <si>
    <t>МБУ ДО ДЮЦ "АРС", д/с № 26, 59,61</t>
  </si>
  <si>
    <t>МБУ ДО ДЮЦ "АРС", лицей № 20, школа № 3</t>
  </si>
  <si>
    <t>2,3,4</t>
  </si>
  <si>
    <t>1-4</t>
  </si>
  <si>
    <t>"Ансамбль. Творческие проекты.Фольклорный ансамбль "Горенка"</t>
  </si>
  <si>
    <t>МБУ ДО ДЮЦ "АРС", школа № 5,3</t>
  </si>
  <si>
    <t>"Клуб кинологов"Индивидуальные образовательные маршруты</t>
  </si>
  <si>
    <t>"Ступеньки к мастерству" Осн.этап,этап совершенствования (ТСК "Тонус")</t>
  </si>
  <si>
    <t>3,4,7,8</t>
  </si>
  <si>
    <t>"Ступеньки к мастерству" СТУДИЯ (ТСК "Тонус")</t>
  </si>
  <si>
    <t>Военно-патриотический клуб "Звезда"</t>
  </si>
  <si>
    <t>МБУ ДО ДЮЦ "АРС", Караваевская школа</t>
  </si>
  <si>
    <t>3,4</t>
  </si>
  <si>
    <t>6-8</t>
  </si>
  <si>
    <t>муниципальный проект  "Разработка моделей интеграции общего и дополнительного образования". Подготовка участников соревнований регионального и всероссийского уровней</t>
  </si>
  <si>
    <t>МБУ ДО ДЮЦ "АРС", школа № 5,лицей № 41,34,колледж бытового сервиса</t>
  </si>
  <si>
    <t>МБУ ДО ДЮЦ "АРС",лицей № 17</t>
  </si>
  <si>
    <t>МБУ ДО ДЮЦ "АРС", школа №37,лицей № 17</t>
  </si>
  <si>
    <t>"Клуб кинологов. Новичок."</t>
  </si>
  <si>
    <t>Программы разработанные с целью сопровождения детей, проявляющих выдающиеся способности</t>
  </si>
  <si>
    <t>"Занимательная экология" Индивидуальные образовательные маршруты</t>
  </si>
  <si>
    <t>МБУ ДО ДЮЦ "АРС", школа № 44</t>
  </si>
  <si>
    <t>Архимеды-старт Индивидуальные образовательные маршруты</t>
  </si>
  <si>
    <t>МБУ ДО ДЮЦ "АРС", д\с № 69</t>
  </si>
  <si>
    <t xml:space="preserve">"Настольный теннис" </t>
  </si>
  <si>
    <t xml:space="preserve">"Музыкальная шкатулка" (обучение игре на шумовых инструментах) </t>
  </si>
  <si>
    <t xml:space="preserve">"Обучение игре на пианино" Индивидуальный образовательный маршрут </t>
  </si>
  <si>
    <t xml:space="preserve">"Плетение из лозы" (для детей с ОВЗ) </t>
  </si>
  <si>
    <t xml:space="preserve">"Текстильные раскраски" (для детей с ОВЗ) </t>
  </si>
  <si>
    <t xml:space="preserve">"Текстильная кукла" (для детей с ОВЗ) </t>
  </si>
  <si>
    <t xml:space="preserve">"Школьный хор" Индивидуальный образовательный маршрут </t>
  </si>
  <si>
    <t xml:space="preserve">"Петь-значит жить"  </t>
  </si>
  <si>
    <t xml:space="preserve">"Волшебная кисточка"Адаптированная программа  </t>
  </si>
  <si>
    <t>МБУ ДО ДЮЦ "АРС", д/с № 26,59</t>
  </si>
  <si>
    <t>"Калейдоскоп профессий"</t>
  </si>
  <si>
    <t>"По дороге к азбуке"</t>
  </si>
  <si>
    <t>МБУ ДО ДЮЦ "АРС", д/с  № 55</t>
  </si>
  <si>
    <t>Проект-класс 1</t>
  </si>
  <si>
    <t>Проект-класс 2</t>
  </si>
  <si>
    <t>В мире птиц (для детей с ОВЗ)</t>
  </si>
  <si>
    <t>Азбука природы(для детей с ОВЗ)</t>
  </si>
  <si>
    <t>Исследователи природы (для детй с ОВЗ)</t>
  </si>
  <si>
    <t>Живые уроки (для детй с ОВЗ)</t>
  </si>
  <si>
    <t>Энтомолог и Я</t>
  </si>
  <si>
    <t>Наш дом-природа</t>
  </si>
  <si>
    <t>Летние краткосрочные программы</t>
  </si>
  <si>
    <t>ИОМ Радиотехническое конструирование</t>
  </si>
  <si>
    <t>TechSkills</t>
  </si>
  <si>
    <t>Наш удивительный мир</t>
  </si>
  <si>
    <t>Ай да Я</t>
  </si>
  <si>
    <t>Летняя научно -  исследовательская группа</t>
  </si>
  <si>
    <t xml:space="preserve">краткосрочные каникулярные программы </t>
  </si>
  <si>
    <t>Арт-сувенир</t>
  </si>
  <si>
    <t>ИОМ Наш край</t>
  </si>
  <si>
    <t>Наш удивительный мир +</t>
  </si>
  <si>
    <t>Прогулки по России +</t>
  </si>
  <si>
    <t>мун. Проект "Увеличение охвата детей-инвалидов и детей с ОВЗ услугами доп. обр.", адаптированная РАС</t>
  </si>
  <si>
    <t xml:space="preserve">«Дзюдо+самбо» </t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</si>
  <si>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№10, 26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</si>
  <si>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№26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</si>
  <si>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№37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</si>
  <si>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№5, 26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</si>
  <si>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№5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</si>
  <si>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№22, ЦО "Волжский"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</si>
  <si>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ЦО "Волжский"</t>
    </r>
  </si>
  <si>
    <t xml:space="preserve">«Теория изобразительного искусства» </t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</si>
  <si>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Д/С №100</t>
    </r>
  </si>
  <si>
    <t>"Мастерята" для детей с ОВЗ</t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</si>
  <si>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Д/С №14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</si>
  <si>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Д/С №88</t>
    </r>
  </si>
  <si>
    <t xml:space="preserve">«УДД - участники дорожного движения» </t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</si>
  <si>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№36</t>
    </r>
  </si>
  <si>
    <r>
      <t>Реализуется на основе Договора о сетевой форме реализации образовательных программ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базе СОШ №1</t>
    </r>
  </si>
  <si>
    <t>Основы роботехники</t>
  </si>
  <si>
    <t>Юные биологи</t>
  </si>
  <si>
    <t>Занимательная химия</t>
  </si>
  <si>
    <t>Творческая мастерская по физике</t>
  </si>
  <si>
    <t>ДЮЦ "Заволжье"</t>
  </si>
  <si>
    <t>Театральная студия "НЕонлайн"</t>
  </si>
  <si>
    <t>Театральная студия "Неонлайн-2"</t>
  </si>
  <si>
    <t>Народно-сценический танец-2</t>
  </si>
  <si>
    <t>Магия пряжи</t>
  </si>
  <si>
    <t>Радость разноцветных капель</t>
  </si>
  <si>
    <t>Чудесная бумага-2</t>
  </si>
  <si>
    <t>Театральная студия "Неонлайн-1"</t>
  </si>
  <si>
    <t>Театральная постановка</t>
  </si>
  <si>
    <t>Народно-сценический танец-1</t>
  </si>
  <si>
    <t>Мукосоль</t>
  </si>
  <si>
    <t>Чудесная бумага-1</t>
  </si>
  <si>
    <t>Основы конструирования из бумаги</t>
  </si>
  <si>
    <t>Клуб общение</t>
  </si>
  <si>
    <t>Творческая гостиная</t>
  </si>
  <si>
    <t>Сольфеджио 6 (январь-май)</t>
  </si>
  <si>
    <t>Сольфеджио 6 (сентябрь-октябрь)</t>
  </si>
  <si>
    <t>Сольфеджио7 (январь-май)</t>
  </si>
  <si>
    <t xml:space="preserve">Ансамбль "Серпантин" 4-7 класс Сценическая практика Модуль 2
</t>
  </si>
  <si>
    <t>Ансамбль "Серпантин" 4-7 класс Сценическая практика Модуль 2</t>
  </si>
  <si>
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на 2025 год
</t>
  </si>
  <si>
    <t>Жемчужина-АРТ</t>
  </si>
  <si>
    <t>Вокальная студия «Квинта» Индивидуальная образовательная программа</t>
  </si>
  <si>
    <t>Вокальная студия «Квинта»</t>
  </si>
  <si>
    <t>Гимнастика с элементами растяжки</t>
  </si>
  <si>
    <t>Туризм в кадре</t>
  </si>
  <si>
    <t>Безопасность жизнедеятельности и туризм</t>
  </si>
  <si>
    <t>Альпинизм</t>
  </si>
  <si>
    <t>Родной край лепим своими руками</t>
  </si>
  <si>
    <t>Костромская старина</t>
  </si>
  <si>
    <t>ТЕХНО Эрудиты</t>
  </si>
  <si>
    <t>Лего-конструирование</t>
  </si>
  <si>
    <t>STEAM-исследователь (для детей с ОВЗ)</t>
  </si>
  <si>
    <t>Веселые краски Индивидуальная образовательная программа</t>
  </si>
  <si>
    <t>Жемчужина-АРТ Индивидуальная образовательная программа (для детей с инвалидностью)</t>
  </si>
  <si>
    <t>Жемчужина-АРТ Индивидуальная образовательная программа (для детей с ОВЗ)</t>
  </si>
  <si>
    <t>Родной край лепим своими руками Индивидуальная образовательная программа (для детей с ОВЗ)</t>
  </si>
  <si>
    <t>Распоряжение Комитета образования, культуры и спорта Администрации города Костромы</t>
  </si>
  <si>
    <t>Разговорный английский (группа 5 класс)</t>
  </si>
  <si>
    <t>Медиа-туризм</t>
  </si>
  <si>
    <t>Фотостудия</t>
  </si>
  <si>
    <t>мз</t>
  </si>
  <si>
    <t>сз</t>
  </si>
  <si>
    <t>ИТОГ</t>
  </si>
  <si>
    <t>ПЛАН</t>
  </si>
  <si>
    <t>РАЗНИЦА</t>
  </si>
  <si>
    <t>Индивидуальный образовательный маршрут "Чудесное яблоко"</t>
  </si>
  <si>
    <t>Индивидуальный образовательный маршрут "Ветер перемен"</t>
  </si>
  <si>
    <t>Индивидуальный образовательный маршрут "Корифеи"</t>
  </si>
  <si>
    <t>"Мастерская талантов"</t>
  </si>
  <si>
    <t>"Школа творческого развития "Открытие"</t>
  </si>
  <si>
    <t>"Актерское мастерство"</t>
  </si>
  <si>
    <t>90540-4860+10=85690, МЗ-85690</t>
  </si>
  <si>
    <t>Договор о реализации образовательных программ с использованием сетевой формы</t>
  </si>
  <si>
    <t>ИТОГО МЕСТ</t>
  </si>
  <si>
    <t>Программы, разработанные в целях поддержки детей с ОВЗ (в том числе инклюзивная, адаптированная)</t>
  </si>
  <si>
    <t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индивидуальные образовательные программы на 2025 год. Многопрофильные УДО.</t>
  </si>
  <si>
    <t>Утвержден протоколом заседания межведомственной рабочей группы № 2 от 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</si>
</sst>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3" tint="-0.249977111117893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7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1" fillId="0" borderId="1" xfId="0" applyFont="1" applyBorder="1"/>
    <xf numFmtId="0" fontId="6" fillId="0" borderId="0" xfId="0" applyFon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4" fillId="3" borderId="1" xfId="0" applyFont="1" applyFill="1" applyBorder="1"/>
    <xf numFmtId="0" fontId="12" fillId="0" borderId="1" xfId="0" applyFont="1" applyBorder="1"/>
    <xf numFmtId="0" fontId="12" fillId="0" borderId="7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/>
    <xf numFmtId="0" fontId="12" fillId="0" borderId="7" xfId="0" applyFont="1" applyBorder="1"/>
    <xf numFmtId="0" fontId="4" fillId="0" borderId="2" xfId="0" applyFont="1" applyBorder="1"/>
    <xf numFmtId="0" fontId="4" fillId="3" borderId="2" xfId="0" applyFont="1" applyFill="1" applyBorder="1"/>
    <xf numFmtId="0" fontId="4" fillId="0" borderId="4" xfId="0" applyFont="1" applyBorder="1"/>
    <xf numFmtId="0" fontId="12" fillId="0" borderId="2" xfId="0" applyFont="1" applyBorder="1" applyAlignment="1">
      <alignment vertical="top" wrapText="1"/>
    </xf>
    <xf numFmtId="0" fontId="4" fillId="0" borderId="7" xfId="0" applyFont="1" applyBorder="1"/>
    <xf numFmtId="0" fontId="12" fillId="0" borderId="8" xfId="0" applyFont="1" applyBorder="1" applyAlignment="1">
      <alignment horizontal="right" vertical="top"/>
    </xf>
    <xf numFmtId="0" fontId="1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vertical="top" wrapText="1"/>
    </xf>
    <xf numFmtId="49" fontId="0" fillId="0" borderId="5" xfId="0" applyNumberFormat="1" applyBorder="1" applyAlignment="1">
      <alignment horizontal="right"/>
    </xf>
    <xf numFmtId="0" fontId="1" fillId="0" borderId="0" xfId="0" applyFont="1"/>
    <xf numFmtId="0" fontId="11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2" borderId="1" xfId="0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5" fillId="0" borderId="0" xfId="0" applyFont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16" fillId="0" borderId="1" xfId="0" applyFont="1" applyBorder="1"/>
    <xf numFmtId="0" fontId="16" fillId="2" borderId="1" xfId="0" applyFont="1" applyFill="1" applyBorder="1"/>
    <xf numFmtId="0" fontId="4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0" fillId="0" borderId="1" xfId="0" applyFill="1" applyBorder="1"/>
    <xf numFmtId="0" fontId="4" fillId="2" borderId="7" xfId="0" applyFont="1" applyFill="1" applyBorder="1"/>
    <xf numFmtId="0" fontId="4" fillId="2" borderId="0" xfId="0" applyFont="1" applyFill="1"/>
    <xf numFmtId="0" fontId="0" fillId="0" borderId="1" xfId="0" applyFill="1" applyBorder="1" applyAlignment="1">
      <alignment wrapText="1"/>
    </xf>
    <xf numFmtId="0" fontId="0" fillId="0" borderId="0" xfId="0" applyFill="1" applyBorder="1"/>
    <xf numFmtId="16" fontId="0" fillId="0" borderId="1" xfId="0" applyNumberFormat="1" applyFill="1" applyBorder="1"/>
    <xf numFmtId="0" fontId="0" fillId="0" borderId="0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2" xfId="0" applyFill="1" applyBorder="1"/>
    <xf numFmtId="0" fontId="0" fillId="0" borderId="0" xfId="0" applyFill="1"/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Border="1"/>
    <xf numFmtId="0" fontId="0" fillId="0" borderId="1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11" fillId="0" borderId="1" xfId="0" applyFont="1" applyFill="1" applyBorder="1" applyAlignment="1">
      <alignment wrapText="1"/>
    </xf>
    <xf numFmtId="16" fontId="4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top" wrapText="1"/>
    </xf>
    <xf numFmtId="0" fontId="0" fillId="3" borderId="1" xfId="0" applyFill="1" applyBorder="1"/>
    <xf numFmtId="0" fontId="19" fillId="0" borderId="1" xfId="0" applyFont="1" applyBorder="1" applyAlignment="1">
      <alignment wrapText="1"/>
    </xf>
    <xf numFmtId="0" fontId="19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2" borderId="7" xfId="0" applyFill="1" applyBorder="1"/>
    <xf numFmtId="0" fontId="0" fillId="2" borderId="0" xfId="0" applyFill="1"/>
    <xf numFmtId="0" fontId="0" fillId="0" borderId="1" xfId="0" applyBorder="1" applyAlignment="1"/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15" fillId="0" borderId="0" xfId="0" applyFont="1" applyFill="1" applyAlignment="1">
      <alignment horizontal="center" wrapText="1"/>
    </xf>
    <xf numFmtId="0" fontId="12" fillId="0" borderId="3" xfId="0" applyFont="1" applyBorder="1"/>
    <xf numFmtId="0" fontId="4" fillId="0" borderId="10" xfId="0" applyFont="1" applyBorder="1"/>
    <xf numFmtId="0" fontId="12" fillId="0" borderId="7" xfId="0" applyFont="1" applyBorder="1" applyAlignment="1">
      <alignment vertical="top" wrapText="1"/>
    </xf>
    <xf numFmtId="0" fontId="12" fillId="0" borderId="3" xfId="0" applyFont="1" applyBorder="1" applyAlignment="1">
      <alignment vertical="top"/>
    </xf>
    <xf numFmtId="0" fontId="4" fillId="5" borderId="6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8" fillId="0" borderId="0" xfId="0" applyFont="1" applyBorder="1"/>
    <xf numFmtId="0" fontId="4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1" xfId="0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0" fontId="22" fillId="0" borderId="1" xfId="0" applyFont="1" applyBorder="1"/>
    <xf numFmtId="0" fontId="4" fillId="0" borderId="1" xfId="0" applyFont="1" applyFill="1" applyBorder="1" applyAlignment="1">
      <alignment vertical="top"/>
    </xf>
    <xf numFmtId="0" fontId="23" fillId="0" borderId="0" xfId="0" applyFont="1" applyFill="1"/>
    <xf numFmtId="0" fontId="4" fillId="0" borderId="0" xfId="0" applyFont="1" applyFill="1"/>
    <xf numFmtId="0" fontId="4" fillId="0" borderId="7" xfId="0" applyFont="1" applyFill="1" applyBorder="1"/>
    <xf numFmtId="0" fontId="2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" fillId="9" borderId="0" xfId="0" applyFont="1" applyFill="1" applyBorder="1" applyAlignment="1">
      <alignment horizontal="center" wrapText="1"/>
    </xf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4" fillId="5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3" xfId="0" applyFill="1" applyBorder="1"/>
    <xf numFmtId="0" fontId="0" fillId="0" borderId="7" xfId="0" applyFill="1" applyBorder="1" applyAlignment="1">
      <alignment vertical="top"/>
    </xf>
    <xf numFmtId="0" fontId="4" fillId="0" borderId="6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16" fillId="0" borderId="1" xfId="0" applyFont="1" applyFill="1" applyBorder="1"/>
    <xf numFmtId="0" fontId="0" fillId="0" borderId="11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16" fillId="0" borderId="0" xfId="0" applyFont="1" applyFill="1" applyBorder="1"/>
    <xf numFmtId="0" fontId="0" fillId="0" borderId="7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right" vertical="top"/>
    </xf>
    <xf numFmtId="0" fontId="1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right" wrapText="1"/>
    </xf>
    <xf numFmtId="0" fontId="15" fillId="0" borderId="0" xfId="0" applyFont="1" applyFill="1" applyBorder="1"/>
    <xf numFmtId="0" fontId="15" fillId="0" borderId="0" xfId="0" applyFont="1" applyFill="1"/>
    <xf numFmtId="0" fontId="24" fillId="0" borderId="0" xfId="0" applyFont="1" applyFill="1" applyBorder="1"/>
    <xf numFmtId="0" fontId="24" fillId="0" borderId="0" xfId="0" applyFont="1" applyFill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right" vertical="top" wrapText="1"/>
    </xf>
    <xf numFmtId="0" fontId="18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15" fillId="0" borderId="0" xfId="0" applyFont="1" applyFill="1" applyAlignment="1">
      <alignment horizontal="center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5" fillId="0" borderId="1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workbookViewId="0">
      <selection activeCell="J9" sqref="J9"/>
    </sheetView>
  </sheetViews>
  <sheetFormatPr defaultRowHeight="15" x14ac:dyDescent="0.25"/>
  <cols>
    <col min="1" max="1" width="8.140625" style="115" customWidth="1"/>
    <col min="2" max="2" width="21.140625" style="115" customWidth="1"/>
    <col min="3" max="3" width="11.28515625" style="115" customWidth="1"/>
    <col min="4" max="4" width="22.28515625" style="115" customWidth="1"/>
    <col min="5" max="5" width="14.85546875" style="115" customWidth="1"/>
    <col min="6" max="6" width="12.85546875" style="115" customWidth="1"/>
    <col min="7" max="7" width="31.7109375" style="115" customWidth="1"/>
    <col min="8" max="8" width="21.5703125" style="115" customWidth="1"/>
    <col min="9" max="16384" width="9.140625" style="115"/>
  </cols>
  <sheetData>
    <row r="1" spans="1:12" x14ac:dyDescent="0.25">
      <c r="A1" s="236" t="s">
        <v>902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2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12" x14ac:dyDescent="0.25">
      <c r="A3" s="236"/>
      <c r="B3" s="236"/>
      <c r="C3" s="236"/>
      <c r="D3" s="236"/>
      <c r="E3" s="236"/>
      <c r="F3" s="236"/>
      <c r="G3" s="236"/>
      <c r="H3" s="236"/>
      <c r="I3" s="236"/>
      <c r="J3" s="236"/>
    </row>
    <row r="4" spans="1:12" x14ac:dyDescent="0.25">
      <c r="A4" s="236"/>
      <c r="B4" s="236"/>
      <c r="C4" s="236"/>
      <c r="D4" s="236"/>
      <c r="E4" s="236"/>
      <c r="F4" s="236"/>
      <c r="G4" s="236"/>
      <c r="H4" s="236"/>
      <c r="I4" s="236"/>
      <c r="J4" s="236"/>
    </row>
    <row r="5" spans="1:12" x14ac:dyDescent="0.25">
      <c r="A5" s="236"/>
      <c r="B5" s="236"/>
      <c r="C5" s="236"/>
      <c r="D5" s="236"/>
      <c r="E5" s="236"/>
      <c r="F5" s="236"/>
      <c r="G5" s="236"/>
      <c r="H5" s="236"/>
      <c r="I5" s="236"/>
      <c r="J5" s="236"/>
    </row>
    <row r="6" spans="1:12" x14ac:dyDescent="0.25">
      <c r="A6" s="236"/>
      <c r="B6" s="236"/>
      <c r="C6" s="236"/>
      <c r="D6" s="236"/>
      <c r="E6" s="236"/>
      <c r="F6" s="236"/>
      <c r="G6" s="236"/>
      <c r="H6" s="236"/>
      <c r="I6" s="236"/>
      <c r="J6" s="236"/>
    </row>
    <row r="7" spans="1:12" ht="29.25" customHeight="1" x14ac:dyDescent="0.3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192"/>
      <c r="L7" s="192"/>
    </row>
    <row r="8" spans="1:12" ht="29.25" customHeight="1" x14ac:dyDescent="0.3">
      <c r="A8" s="233"/>
      <c r="B8" s="296" t="s">
        <v>903</v>
      </c>
      <c r="C8" s="296"/>
      <c r="D8" s="296"/>
      <c r="E8" s="296"/>
      <c r="F8" s="296"/>
      <c r="G8" s="296"/>
      <c r="H8" s="296"/>
      <c r="I8" s="296"/>
      <c r="J8" s="233"/>
      <c r="K8" s="192"/>
      <c r="L8" s="192"/>
    </row>
    <row r="9" spans="1:12" ht="63" customHeight="1" x14ac:dyDescent="0.3">
      <c r="A9" s="237" t="s">
        <v>9</v>
      </c>
      <c r="B9" s="238"/>
      <c r="C9" s="238"/>
      <c r="D9" s="238"/>
      <c r="E9" s="238"/>
      <c r="F9" s="238"/>
      <c r="G9" s="238"/>
      <c r="H9" s="238"/>
    </row>
    <row r="10" spans="1:12" ht="42.75" customHeight="1" x14ac:dyDescent="0.25">
      <c r="A10" s="193" t="s">
        <v>689</v>
      </c>
      <c r="B10" s="193" t="s">
        <v>2</v>
      </c>
      <c r="C10" s="193" t="s">
        <v>3</v>
      </c>
      <c r="D10" s="193" t="s">
        <v>690</v>
      </c>
      <c r="E10" s="193" t="s">
        <v>5</v>
      </c>
      <c r="F10" s="193" t="s">
        <v>691</v>
      </c>
      <c r="G10" s="193" t="s">
        <v>693</v>
      </c>
      <c r="H10" s="193" t="s">
        <v>692</v>
      </c>
    </row>
    <row r="11" spans="1:12" ht="44.25" customHeight="1" x14ac:dyDescent="0.25">
      <c r="A11" s="173">
        <v>1</v>
      </c>
      <c r="B11" s="113" t="s">
        <v>10</v>
      </c>
      <c r="C11" s="113">
        <v>1</v>
      </c>
      <c r="D11" s="113">
        <v>160</v>
      </c>
      <c r="E11" s="113">
        <v>150</v>
      </c>
      <c r="F11" s="113">
        <v>24000</v>
      </c>
      <c r="G11" s="113" t="s">
        <v>694</v>
      </c>
      <c r="H11" s="113" t="s">
        <v>12</v>
      </c>
    </row>
    <row r="12" spans="1:12" ht="57" customHeight="1" x14ac:dyDescent="0.25">
      <c r="A12" s="173">
        <v>2</v>
      </c>
      <c r="B12" s="113" t="s">
        <v>13</v>
      </c>
      <c r="C12" s="113">
        <v>1</v>
      </c>
      <c r="D12" s="113">
        <v>128</v>
      </c>
      <c r="E12" s="113">
        <v>12</v>
      </c>
      <c r="F12" s="113">
        <f t="shared" ref="F12:F22" si="0">D12*E12</f>
        <v>1536</v>
      </c>
      <c r="G12" s="113" t="s">
        <v>694</v>
      </c>
      <c r="H12" s="113" t="s">
        <v>12</v>
      </c>
    </row>
    <row r="13" spans="1:12" ht="30" x14ac:dyDescent="0.25">
      <c r="A13" s="173">
        <v>3</v>
      </c>
      <c r="B13" s="113" t="s">
        <v>14</v>
      </c>
      <c r="C13" s="113">
        <v>1</v>
      </c>
      <c r="D13" s="113">
        <v>128</v>
      </c>
      <c r="E13" s="113">
        <v>12</v>
      </c>
      <c r="F13" s="113">
        <f t="shared" si="0"/>
        <v>1536</v>
      </c>
      <c r="G13" s="113" t="s">
        <v>694</v>
      </c>
      <c r="H13" s="113" t="s">
        <v>12</v>
      </c>
    </row>
    <row r="14" spans="1:12" ht="30" x14ac:dyDescent="0.25">
      <c r="A14" s="173">
        <v>4</v>
      </c>
      <c r="B14" s="113" t="s">
        <v>15</v>
      </c>
      <c r="C14" s="113">
        <v>1</v>
      </c>
      <c r="D14" s="113">
        <v>72</v>
      </c>
      <c r="E14" s="113">
        <v>12</v>
      </c>
      <c r="F14" s="113">
        <f t="shared" si="0"/>
        <v>864</v>
      </c>
      <c r="G14" s="113" t="s">
        <v>694</v>
      </c>
      <c r="H14" s="113" t="s">
        <v>12</v>
      </c>
    </row>
    <row r="15" spans="1:12" ht="30" x14ac:dyDescent="0.25">
      <c r="A15" s="173">
        <v>5</v>
      </c>
      <c r="B15" s="113" t="s">
        <v>16</v>
      </c>
      <c r="C15" s="113">
        <v>1</v>
      </c>
      <c r="D15" s="113">
        <v>144</v>
      </c>
      <c r="E15" s="113">
        <v>12</v>
      </c>
      <c r="F15" s="113">
        <f t="shared" si="0"/>
        <v>1728</v>
      </c>
      <c r="G15" s="113" t="s">
        <v>694</v>
      </c>
      <c r="H15" s="113" t="s">
        <v>12</v>
      </c>
    </row>
    <row r="16" spans="1:12" ht="48" customHeight="1" x14ac:dyDescent="0.25">
      <c r="A16" s="173">
        <v>6</v>
      </c>
      <c r="B16" s="113" t="s">
        <v>17</v>
      </c>
      <c r="C16" s="113">
        <v>1</v>
      </c>
      <c r="D16" s="113">
        <v>72</v>
      </c>
      <c r="E16" s="113">
        <v>10</v>
      </c>
      <c r="F16" s="113">
        <f t="shared" si="0"/>
        <v>720</v>
      </c>
      <c r="G16" s="113" t="s">
        <v>694</v>
      </c>
      <c r="H16" s="113" t="s">
        <v>12</v>
      </c>
    </row>
    <row r="17" spans="1:8" ht="72" customHeight="1" x14ac:dyDescent="0.25">
      <c r="A17" s="173">
        <v>7</v>
      </c>
      <c r="B17" s="113" t="s">
        <v>18</v>
      </c>
      <c r="C17" s="113">
        <v>1</v>
      </c>
      <c r="D17" s="113">
        <v>72</v>
      </c>
      <c r="E17" s="113">
        <v>3</v>
      </c>
      <c r="F17" s="113">
        <f t="shared" si="0"/>
        <v>216</v>
      </c>
      <c r="G17" s="113" t="s">
        <v>694</v>
      </c>
      <c r="H17" s="113" t="s">
        <v>12</v>
      </c>
    </row>
    <row r="18" spans="1:8" ht="30" x14ac:dyDescent="0.25">
      <c r="A18" s="173">
        <v>8</v>
      </c>
      <c r="B18" s="113" t="s">
        <v>19</v>
      </c>
      <c r="C18" s="113">
        <v>1</v>
      </c>
      <c r="D18" s="113">
        <v>192</v>
      </c>
      <c r="E18" s="113">
        <v>12</v>
      </c>
      <c r="F18" s="113">
        <f t="shared" si="0"/>
        <v>2304</v>
      </c>
      <c r="G18" s="113" t="s">
        <v>694</v>
      </c>
      <c r="H18" s="113" t="s">
        <v>12</v>
      </c>
    </row>
    <row r="19" spans="1:8" ht="30" x14ac:dyDescent="0.25">
      <c r="A19" s="173">
        <v>9</v>
      </c>
      <c r="B19" s="113" t="s">
        <v>20</v>
      </c>
      <c r="C19" s="113">
        <v>1</v>
      </c>
      <c r="D19" s="113">
        <v>128</v>
      </c>
      <c r="E19" s="113">
        <v>12</v>
      </c>
      <c r="F19" s="113">
        <f t="shared" si="0"/>
        <v>1536</v>
      </c>
      <c r="G19" s="113" t="s">
        <v>694</v>
      </c>
      <c r="H19" s="113" t="s">
        <v>12</v>
      </c>
    </row>
    <row r="20" spans="1:8" ht="30" x14ac:dyDescent="0.25">
      <c r="A20" s="173">
        <v>10</v>
      </c>
      <c r="B20" s="113" t="s">
        <v>731</v>
      </c>
      <c r="C20" s="113"/>
      <c r="D20" s="113">
        <v>144</v>
      </c>
      <c r="E20" s="113">
        <v>12</v>
      </c>
      <c r="F20" s="113">
        <f t="shared" si="0"/>
        <v>1728</v>
      </c>
      <c r="G20" s="113" t="s">
        <v>11</v>
      </c>
      <c r="H20" s="113" t="s">
        <v>12</v>
      </c>
    </row>
    <row r="21" spans="1:8" ht="60" x14ac:dyDescent="0.25">
      <c r="A21" s="173">
        <v>11</v>
      </c>
      <c r="B21" s="113" t="s">
        <v>21</v>
      </c>
      <c r="C21" s="113">
        <v>1</v>
      </c>
      <c r="D21" s="113">
        <v>192</v>
      </c>
      <c r="E21" s="113">
        <v>6</v>
      </c>
      <c r="F21" s="113">
        <f t="shared" si="0"/>
        <v>1152</v>
      </c>
      <c r="G21" s="113" t="s">
        <v>694</v>
      </c>
      <c r="H21" s="113" t="s">
        <v>12</v>
      </c>
    </row>
    <row r="22" spans="1:8" ht="64.5" customHeight="1" x14ac:dyDescent="0.25">
      <c r="A22" s="173">
        <v>12</v>
      </c>
      <c r="B22" s="106" t="s">
        <v>45</v>
      </c>
      <c r="C22" s="194">
        <v>1</v>
      </c>
      <c r="D22" s="194">
        <v>64</v>
      </c>
      <c r="E22" s="194">
        <v>6</v>
      </c>
      <c r="F22" s="103">
        <f t="shared" si="0"/>
        <v>384</v>
      </c>
      <c r="G22" s="113" t="s">
        <v>694</v>
      </c>
      <c r="H22" s="194" t="s">
        <v>12</v>
      </c>
    </row>
    <row r="23" spans="1:8" ht="30" x14ac:dyDescent="0.25">
      <c r="A23" s="195">
        <v>13</v>
      </c>
      <c r="B23" s="103" t="s">
        <v>49</v>
      </c>
      <c r="C23" s="103">
        <v>1</v>
      </c>
      <c r="D23" s="103">
        <v>64</v>
      </c>
      <c r="E23" s="103">
        <v>70</v>
      </c>
      <c r="F23" s="103">
        <f>D23*E23</f>
        <v>4480</v>
      </c>
      <c r="G23" s="113" t="s">
        <v>694</v>
      </c>
      <c r="H23" s="194" t="s">
        <v>12</v>
      </c>
    </row>
    <row r="24" spans="1:8" ht="30" x14ac:dyDescent="0.25">
      <c r="A24" s="195">
        <v>14</v>
      </c>
      <c r="B24" s="103" t="s">
        <v>50</v>
      </c>
      <c r="C24" s="103">
        <v>1</v>
      </c>
      <c r="D24" s="103">
        <v>128</v>
      </c>
      <c r="E24" s="103">
        <v>36</v>
      </c>
      <c r="F24" s="103">
        <f t="shared" ref="F24:F33" si="1">D24*E24</f>
        <v>4608</v>
      </c>
      <c r="G24" s="113" t="s">
        <v>694</v>
      </c>
      <c r="H24" s="194" t="s">
        <v>12</v>
      </c>
    </row>
    <row r="25" spans="1:8" ht="30" x14ac:dyDescent="0.25">
      <c r="A25" s="195">
        <v>15</v>
      </c>
      <c r="B25" s="103" t="s">
        <v>51</v>
      </c>
      <c r="C25" s="103">
        <v>1</v>
      </c>
      <c r="D25" s="103">
        <v>128</v>
      </c>
      <c r="E25" s="103">
        <v>15</v>
      </c>
      <c r="F25" s="103">
        <f t="shared" si="1"/>
        <v>1920</v>
      </c>
      <c r="G25" s="113" t="s">
        <v>694</v>
      </c>
      <c r="H25" s="194" t="s">
        <v>12</v>
      </c>
    </row>
    <row r="26" spans="1:8" ht="30" x14ac:dyDescent="0.25">
      <c r="A26" s="195">
        <v>16</v>
      </c>
      <c r="B26" s="103" t="s">
        <v>52</v>
      </c>
      <c r="C26" s="103">
        <v>1</v>
      </c>
      <c r="D26" s="103">
        <v>128</v>
      </c>
      <c r="E26" s="103">
        <v>15</v>
      </c>
      <c r="F26" s="103">
        <f t="shared" si="1"/>
        <v>1920</v>
      </c>
      <c r="G26" s="113" t="s">
        <v>694</v>
      </c>
      <c r="H26" s="194" t="s">
        <v>12</v>
      </c>
    </row>
    <row r="27" spans="1:8" ht="30" x14ac:dyDescent="0.25">
      <c r="A27" s="195">
        <v>17</v>
      </c>
      <c r="B27" s="103" t="s">
        <v>53</v>
      </c>
      <c r="C27" s="103">
        <v>1</v>
      </c>
      <c r="D27" s="103">
        <v>192</v>
      </c>
      <c r="E27" s="103">
        <v>15</v>
      </c>
      <c r="F27" s="103">
        <f t="shared" si="1"/>
        <v>2880</v>
      </c>
      <c r="G27" s="113" t="s">
        <v>694</v>
      </c>
      <c r="H27" s="194" t="s">
        <v>12</v>
      </c>
    </row>
    <row r="28" spans="1:8" ht="30" x14ac:dyDescent="0.25">
      <c r="A28" s="195">
        <v>18</v>
      </c>
      <c r="B28" s="103" t="s">
        <v>54</v>
      </c>
      <c r="C28" s="103">
        <v>1</v>
      </c>
      <c r="D28" s="103">
        <v>128</v>
      </c>
      <c r="E28" s="103">
        <v>15</v>
      </c>
      <c r="F28" s="103">
        <f t="shared" si="1"/>
        <v>1920</v>
      </c>
      <c r="G28" s="113" t="s">
        <v>694</v>
      </c>
      <c r="H28" s="194" t="s">
        <v>12</v>
      </c>
    </row>
    <row r="29" spans="1:8" ht="45" x14ac:dyDescent="0.25">
      <c r="A29" s="195">
        <v>19</v>
      </c>
      <c r="B29" s="106" t="s">
        <v>55</v>
      </c>
      <c r="C29" s="103">
        <v>1</v>
      </c>
      <c r="D29" s="103">
        <v>72</v>
      </c>
      <c r="E29" s="103">
        <v>1</v>
      </c>
      <c r="F29" s="103">
        <f t="shared" si="1"/>
        <v>72</v>
      </c>
      <c r="G29" s="113" t="s">
        <v>694</v>
      </c>
      <c r="H29" s="194" t="s">
        <v>12</v>
      </c>
    </row>
    <row r="30" spans="1:8" ht="75" x14ac:dyDescent="0.25">
      <c r="A30" s="195">
        <v>20</v>
      </c>
      <c r="B30" s="103" t="s">
        <v>732</v>
      </c>
      <c r="C30" s="103">
        <v>1</v>
      </c>
      <c r="D30" s="103">
        <v>128</v>
      </c>
      <c r="E30" s="103">
        <v>24</v>
      </c>
      <c r="F30" s="103">
        <f t="shared" si="1"/>
        <v>3072</v>
      </c>
      <c r="G30" s="113" t="s">
        <v>695</v>
      </c>
      <c r="H30" s="194" t="s">
        <v>12</v>
      </c>
    </row>
    <row r="31" spans="1:8" ht="75" x14ac:dyDescent="0.25">
      <c r="A31" s="195">
        <v>21</v>
      </c>
      <c r="B31" s="106" t="s">
        <v>733</v>
      </c>
      <c r="C31" s="103">
        <v>1</v>
      </c>
      <c r="D31" s="103">
        <v>128</v>
      </c>
      <c r="E31" s="103">
        <v>2</v>
      </c>
      <c r="F31" s="103">
        <f t="shared" si="1"/>
        <v>256</v>
      </c>
      <c r="G31" s="113" t="s">
        <v>11</v>
      </c>
      <c r="H31" s="194" t="s">
        <v>12</v>
      </c>
    </row>
    <row r="32" spans="1:8" ht="60" x14ac:dyDescent="0.25">
      <c r="A32" s="195">
        <v>22</v>
      </c>
      <c r="B32" s="106" t="s">
        <v>760</v>
      </c>
      <c r="C32" s="132" t="s">
        <v>400</v>
      </c>
      <c r="D32" s="103">
        <v>216</v>
      </c>
      <c r="E32" s="103">
        <v>153</v>
      </c>
      <c r="F32" s="103">
        <f t="shared" si="1"/>
        <v>33048</v>
      </c>
      <c r="G32" s="106" t="s">
        <v>345</v>
      </c>
      <c r="H32" s="106" t="s">
        <v>335</v>
      </c>
    </row>
    <row r="33" spans="1:8" ht="63" x14ac:dyDescent="0.25">
      <c r="A33" s="195">
        <v>23</v>
      </c>
      <c r="B33" s="130" t="s">
        <v>346</v>
      </c>
      <c r="C33" s="103" t="s">
        <v>333</v>
      </c>
      <c r="D33" s="103">
        <v>36</v>
      </c>
      <c r="E33" s="103">
        <v>4</v>
      </c>
      <c r="F33" s="103">
        <f t="shared" si="1"/>
        <v>144</v>
      </c>
      <c r="G33" s="117" t="s">
        <v>347</v>
      </c>
      <c r="H33" s="106" t="s">
        <v>335</v>
      </c>
    </row>
    <row r="34" spans="1:8" ht="75" x14ac:dyDescent="0.25">
      <c r="A34" s="195">
        <v>24</v>
      </c>
      <c r="B34" s="106" t="s">
        <v>348</v>
      </c>
      <c r="C34" s="103" t="s">
        <v>333</v>
      </c>
      <c r="D34" s="103">
        <v>72</v>
      </c>
      <c r="E34" s="103">
        <v>10</v>
      </c>
      <c r="F34" s="103">
        <f t="shared" ref="F34:F38" si="2">D34*E34</f>
        <v>720</v>
      </c>
      <c r="G34" s="121" t="s">
        <v>149</v>
      </c>
      <c r="H34" s="106" t="s">
        <v>335</v>
      </c>
    </row>
    <row r="35" spans="1:8" ht="63" x14ac:dyDescent="0.25">
      <c r="A35" s="195">
        <v>25</v>
      </c>
      <c r="B35" s="130" t="s">
        <v>761</v>
      </c>
      <c r="C35" s="103" t="s">
        <v>333</v>
      </c>
      <c r="D35" s="103">
        <v>108</v>
      </c>
      <c r="E35" s="103">
        <v>4</v>
      </c>
      <c r="F35" s="103">
        <f t="shared" si="2"/>
        <v>432</v>
      </c>
      <c r="G35" s="117" t="s">
        <v>347</v>
      </c>
      <c r="H35" s="106" t="s">
        <v>335</v>
      </c>
    </row>
    <row r="36" spans="1:8" ht="63" x14ac:dyDescent="0.25">
      <c r="A36" s="195">
        <v>26</v>
      </c>
      <c r="B36" s="130" t="s">
        <v>762</v>
      </c>
      <c r="C36" s="103" t="s">
        <v>333</v>
      </c>
      <c r="D36" s="103">
        <v>144</v>
      </c>
      <c r="E36" s="103">
        <v>8</v>
      </c>
      <c r="F36" s="103">
        <f t="shared" si="2"/>
        <v>1152</v>
      </c>
      <c r="G36" s="117" t="s">
        <v>347</v>
      </c>
      <c r="H36" s="106" t="s">
        <v>335</v>
      </c>
    </row>
    <row r="37" spans="1:8" ht="75" x14ac:dyDescent="0.25">
      <c r="A37" s="195">
        <v>27</v>
      </c>
      <c r="B37" s="106" t="s">
        <v>349</v>
      </c>
      <c r="C37" s="129" t="s">
        <v>352</v>
      </c>
      <c r="D37" s="129">
        <v>36</v>
      </c>
      <c r="E37" s="129">
        <v>2</v>
      </c>
      <c r="F37" s="129">
        <f t="shared" si="2"/>
        <v>72</v>
      </c>
      <c r="G37" s="133" t="s">
        <v>347</v>
      </c>
      <c r="H37" s="130" t="s">
        <v>335</v>
      </c>
    </row>
    <row r="38" spans="1:8" ht="75" x14ac:dyDescent="0.25">
      <c r="A38" s="195">
        <v>28</v>
      </c>
      <c r="B38" s="106" t="s">
        <v>349</v>
      </c>
      <c r="C38" s="134" t="s">
        <v>339</v>
      </c>
      <c r="D38" s="129">
        <v>72</v>
      </c>
      <c r="E38" s="129">
        <v>2</v>
      </c>
      <c r="F38" s="129">
        <f t="shared" si="2"/>
        <v>144</v>
      </c>
      <c r="G38" s="133" t="s">
        <v>347</v>
      </c>
      <c r="H38" s="130" t="s">
        <v>335</v>
      </c>
    </row>
    <row r="39" spans="1:8" ht="63" x14ac:dyDescent="0.25">
      <c r="A39" s="195">
        <v>29</v>
      </c>
      <c r="B39" s="106" t="s">
        <v>350</v>
      </c>
      <c r="C39" s="103">
        <v>7.8</v>
      </c>
      <c r="D39" s="103">
        <v>36</v>
      </c>
      <c r="E39" s="103">
        <v>8</v>
      </c>
      <c r="F39" s="103">
        <f>D39*E39</f>
        <v>288</v>
      </c>
      <c r="G39" s="117" t="s">
        <v>347</v>
      </c>
      <c r="H39" s="106" t="s">
        <v>335</v>
      </c>
    </row>
    <row r="40" spans="1:8" ht="63" x14ac:dyDescent="0.25">
      <c r="A40" s="195">
        <v>30</v>
      </c>
      <c r="B40" s="106" t="s">
        <v>763</v>
      </c>
      <c r="C40" s="103">
        <v>7.8</v>
      </c>
      <c r="D40" s="103">
        <v>216</v>
      </c>
      <c r="E40" s="103">
        <v>23</v>
      </c>
      <c r="F40" s="103">
        <f t="shared" ref="F40:F53" si="3">D40*E40</f>
        <v>4968</v>
      </c>
      <c r="G40" s="117" t="s">
        <v>347</v>
      </c>
      <c r="H40" s="106" t="s">
        <v>335</v>
      </c>
    </row>
    <row r="41" spans="1:8" ht="75" x14ac:dyDescent="0.25">
      <c r="A41" s="195">
        <v>31</v>
      </c>
      <c r="B41" s="106" t="s">
        <v>351</v>
      </c>
      <c r="C41" s="135" t="s">
        <v>352</v>
      </c>
      <c r="D41" s="103">
        <v>72</v>
      </c>
      <c r="E41" s="103">
        <v>5</v>
      </c>
      <c r="F41" s="103">
        <f t="shared" si="3"/>
        <v>360</v>
      </c>
      <c r="G41" s="117" t="s">
        <v>347</v>
      </c>
      <c r="H41" s="106" t="s">
        <v>335</v>
      </c>
    </row>
    <row r="42" spans="1:8" ht="75" x14ac:dyDescent="0.25">
      <c r="A42" s="195">
        <v>32</v>
      </c>
      <c r="B42" s="106" t="s">
        <v>353</v>
      </c>
      <c r="C42" s="135">
        <v>8</v>
      </c>
      <c r="D42" s="103">
        <v>72</v>
      </c>
      <c r="E42" s="103">
        <v>1</v>
      </c>
      <c r="F42" s="103">
        <f t="shared" si="3"/>
        <v>72</v>
      </c>
      <c r="G42" s="117" t="s">
        <v>347</v>
      </c>
      <c r="H42" s="106" t="s">
        <v>335</v>
      </c>
    </row>
    <row r="43" spans="1:8" ht="63" x14ac:dyDescent="0.25">
      <c r="A43" s="195">
        <v>33</v>
      </c>
      <c r="B43" s="106" t="s">
        <v>354</v>
      </c>
      <c r="C43" s="103">
        <v>2.2999999999999998</v>
      </c>
      <c r="D43" s="103">
        <v>72</v>
      </c>
      <c r="E43" s="103">
        <v>2</v>
      </c>
      <c r="F43" s="103">
        <f t="shared" si="3"/>
        <v>144</v>
      </c>
      <c r="G43" s="117" t="s">
        <v>347</v>
      </c>
      <c r="H43" s="106" t="s">
        <v>335</v>
      </c>
    </row>
    <row r="44" spans="1:8" ht="63" x14ac:dyDescent="0.25">
      <c r="A44" s="195">
        <v>34</v>
      </c>
      <c r="B44" s="106" t="s">
        <v>355</v>
      </c>
      <c r="C44" s="103" t="s">
        <v>352</v>
      </c>
      <c r="D44" s="103">
        <v>72</v>
      </c>
      <c r="E44" s="103">
        <v>5</v>
      </c>
      <c r="F44" s="103">
        <f t="shared" si="3"/>
        <v>360</v>
      </c>
      <c r="G44" s="117" t="s">
        <v>347</v>
      </c>
      <c r="H44" s="106" t="s">
        <v>335</v>
      </c>
    </row>
    <row r="45" spans="1:8" ht="75" x14ac:dyDescent="0.25">
      <c r="A45" s="195">
        <v>35</v>
      </c>
      <c r="B45" s="106" t="s">
        <v>436</v>
      </c>
      <c r="C45" s="103">
        <v>7.8</v>
      </c>
      <c r="D45" s="103">
        <v>216</v>
      </c>
      <c r="E45" s="103">
        <v>23</v>
      </c>
      <c r="F45" s="103">
        <f t="shared" si="3"/>
        <v>4968</v>
      </c>
      <c r="G45" s="117" t="s">
        <v>347</v>
      </c>
      <c r="H45" s="106" t="s">
        <v>335</v>
      </c>
    </row>
    <row r="46" spans="1:8" ht="75" x14ac:dyDescent="0.25">
      <c r="A46" s="195">
        <v>36</v>
      </c>
      <c r="B46" s="130" t="s">
        <v>775</v>
      </c>
      <c r="C46" s="103">
        <v>8</v>
      </c>
      <c r="D46" s="103">
        <v>72</v>
      </c>
      <c r="E46" s="103">
        <v>2</v>
      </c>
      <c r="F46" s="103">
        <f t="shared" si="3"/>
        <v>144</v>
      </c>
      <c r="G46" s="117" t="s">
        <v>347</v>
      </c>
      <c r="H46" s="106" t="s">
        <v>335</v>
      </c>
    </row>
    <row r="47" spans="1:8" ht="63" x14ac:dyDescent="0.25">
      <c r="A47" s="195">
        <v>37</v>
      </c>
      <c r="B47" s="130" t="s">
        <v>437</v>
      </c>
      <c r="C47" s="132" t="s">
        <v>449</v>
      </c>
      <c r="D47" s="103">
        <v>252</v>
      </c>
      <c r="E47" s="103">
        <v>75</v>
      </c>
      <c r="F47" s="103">
        <f t="shared" si="3"/>
        <v>18900</v>
      </c>
      <c r="G47" s="117" t="s">
        <v>347</v>
      </c>
      <c r="H47" s="106" t="s">
        <v>335</v>
      </c>
    </row>
    <row r="48" spans="1:8" ht="75" x14ac:dyDescent="0.25">
      <c r="A48" s="195">
        <v>38</v>
      </c>
      <c r="B48" s="130" t="s">
        <v>438</v>
      </c>
      <c r="C48" s="103" t="s">
        <v>333</v>
      </c>
      <c r="D48" s="103">
        <v>72</v>
      </c>
      <c r="E48" s="103">
        <v>4</v>
      </c>
      <c r="F48" s="103">
        <f t="shared" si="3"/>
        <v>288</v>
      </c>
      <c r="G48" s="117" t="s">
        <v>347</v>
      </c>
      <c r="H48" s="106" t="s">
        <v>335</v>
      </c>
    </row>
    <row r="49" spans="1:8" ht="75" x14ac:dyDescent="0.25">
      <c r="A49" s="195">
        <v>39</v>
      </c>
      <c r="B49" s="130" t="s">
        <v>776</v>
      </c>
      <c r="C49" s="132" t="s">
        <v>777</v>
      </c>
      <c r="D49" s="103">
        <v>180</v>
      </c>
      <c r="E49" s="103">
        <v>25</v>
      </c>
      <c r="F49" s="103">
        <f t="shared" si="3"/>
        <v>4500</v>
      </c>
      <c r="G49" s="117" t="s">
        <v>347</v>
      </c>
      <c r="H49" s="106" t="s">
        <v>335</v>
      </c>
    </row>
    <row r="50" spans="1:8" ht="63" x14ac:dyDescent="0.25">
      <c r="A50" s="195">
        <v>40</v>
      </c>
      <c r="B50" s="130" t="s">
        <v>778</v>
      </c>
      <c r="C50" s="132" t="s">
        <v>344</v>
      </c>
      <c r="D50" s="103">
        <v>216</v>
      </c>
      <c r="E50" s="103">
        <v>6</v>
      </c>
      <c r="F50" s="103">
        <f t="shared" si="3"/>
        <v>1296</v>
      </c>
      <c r="G50" s="117" t="s">
        <v>347</v>
      </c>
      <c r="H50" s="106" t="s">
        <v>335</v>
      </c>
    </row>
    <row r="51" spans="1:8" ht="75" x14ac:dyDescent="0.25">
      <c r="A51" s="195">
        <v>41</v>
      </c>
      <c r="B51" s="130" t="s">
        <v>789</v>
      </c>
      <c r="C51" s="132" t="s">
        <v>387</v>
      </c>
      <c r="D51" s="103">
        <v>36</v>
      </c>
      <c r="E51" s="103">
        <v>4</v>
      </c>
      <c r="F51" s="103">
        <f t="shared" si="3"/>
        <v>144</v>
      </c>
      <c r="G51" s="146" t="s">
        <v>788</v>
      </c>
      <c r="H51" s="106" t="s">
        <v>465</v>
      </c>
    </row>
    <row r="52" spans="1:8" ht="60" x14ac:dyDescent="0.25">
      <c r="A52" s="195">
        <v>42</v>
      </c>
      <c r="B52" s="130" t="s">
        <v>791</v>
      </c>
      <c r="C52" s="132" t="s">
        <v>443</v>
      </c>
      <c r="D52" s="103">
        <v>72</v>
      </c>
      <c r="E52" s="103">
        <v>2</v>
      </c>
      <c r="F52" s="103">
        <f t="shared" si="3"/>
        <v>144</v>
      </c>
      <c r="G52" s="146" t="s">
        <v>788</v>
      </c>
      <c r="H52" s="106" t="s">
        <v>335</v>
      </c>
    </row>
    <row r="53" spans="1:8" ht="60" x14ac:dyDescent="0.25">
      <c r="A53" s="195">
        <v>43</v>
      </c>
      <c r="B53" s="130" t="s">
        <v>475</v>
      </c>
      <c r="C53" s="132" t="s">
        <v>443</v>
      </c>
      <c r="D53" s="103">
        <v>216</v>
      </c>
      <c r="E53" s="103">
        <v>10</v>
      </c>
      <c r="F53" s="103">
        <f t="shared" si="3"/>
        <v>2160</v>
      </c>
      <c r="G53" s="146" t="s">
        <v>788</v>
      </c>
      <c r="H53" s="106" t="s">
        <v>335</v>
      </c>
    </row>
    <row r="54" spans="1:8" ht="60" x14ac:dyDescent="0.25">
      <c r="A54" s="195">
        <v>44</v>
      </c>
      <c r="B54" s="121" t="s">
        <v>148</v>
      </c>
      <c r="C54" s="122">
        <v>5</v>
      </c>
      <c r="D54" s="122">
        <v>216</v>
      </c>
      <c r="E54" s="122">
        <v>20</v>
      </c>
      <c r="F54" s="122">
        <f>D54*E54</f>
        <v>4320</v>
      </c>
      <c r="G54" s="121" t="s">
        <v>149</v>
      </c>
      <c r="H54" s="121" t="s">
        <v>150</v>
      </c>
    </row>
    <row r="55" spans="1:8" ht="60" x14ac:dyDescent="0.25">
      <c r="A55" s="195">
        <v>45</v>
      </c>
      <c r="B55" s="130" t="s">
        <v>104</v>
      </c>
      <c r="C55" s="129">
        <v>1</v>
      </c>
      <c r="D55" s="129">
        <v>216</v>
      </c>
      <c r="E55" s="129">
        <v>8</v>
      </c>
      <c r="F55" s="129">
        <f t="shared" ref="F55:F60" si="4">D55*E55</f>
        <v>1728</v>
      </c>
      <c r="G55" s="129"/>
      <c r="H55" s="130" t="s">
        <v>105</v>
      </c>
    </row>
    <row r="56" spans="1:8" ht="60" x14ac:dyDescent="0.25">
      <c r="A56" s="195">
        <v>46</v>
      </c>
      <c r="B56" s="130" t="s">
        <v>104</v>
      </c>
      <c r="C56" s="129">
        <v>2</v>
      </c>
      <c r="D56" s="129">
        <v>216</v>
      </c>
      <c r="E56" s="129">
        <v>8</v>
      </c>
      <c r="F56" s="129">
        <f t="shared" si="4"/>
        <v>1728</v>
      </c>
      <c r="G56" s="129"/>
      <c r="H56" s="130" t="s">
        <v>105</v>
      </c>
    </row>
    <row r="57" spans="1:8" ht="60" x14ac:dyDescent="0.25">
      <c r="A57" s="195">
        <v>47</v>
      </c>
      <c r="B57" s="174" t="s">
        <v>117</v>
      </c>
      <c r="C57" s="129">
        <v>1</v>
      </c>
      <c r="D57" s="129">
        <v>216</v>
      </c>
      <c r="E57" s="129">
        <v>12</v>
      </c>
      <c r="F57" s="129">
        <f>D57*E57</f>
        <v>2592</v>
      </c>
      <c r="G57" s="129"/>
      <c r="H57" s="130" t="s">
        <v>105</v>
      </c>
    </row>
    <row r="58" spans="1:8" ht="60" x14ac:dyDescent="0.25">
      <c r="A58" s="195">
        <v>48</v>
      </c>
      <c r="B58" s="174" t="s">
        <v>114</v>
      </c>
      <c r="C58" s="129">
        <v>1</v>
      </c>
      <c r="D58" s="129">
        <v>216</v>
      </c>
      <c r="E58" s="129">
        <v>36</v>
      </c>
      <c r="F58" s="129">
        <f t="shared" si="4"/>
        <v>7776</v>
      </c>
      <c r="G58" s="129"/>
      <c r="H58" s="130" t="s">
        <v>105</v>
      </c>
    </row>
    <row r="59" spans="1:8" ht="60" x14ac:dyDescent="0.25">
      <c r="A59" s="195">
        <v>49</v>
      </c>
      <c r="B59" s="130" t="s">
        <v>867</v>
      </c>
      <c r="C59" s="129">
        <v>1</v>
      </c>
      <c r="D59" s="129">
        <v>216</v>
      </c>
      <c r="E59" s="129">
        <v>12</v>
      </c>
      <c r="F59" s="129">
        <f t="shared" si="4"/>
        <v>2592</v>
      </c>
      <c r="G59" s="129"/>
      <c r="H59" s="130" t="s">
        <v>105</v>
      </c>
    </row>
    <row r="60" spans="1:8" ht="75" x14ac:dyDescent="0.25">
      <c r="A60" s="195">
        <v>50</v>
      </c>
      <c r="B60" s="174" t="s">
        <v>868</v>
      </c>
      <c r="C60" s="129">
        <v>1</v>
      </c>
      <c r="D60" s="129">
        <v>36</v>
      </c>
      <c r="E60" s="129">
        <v>4</v>
      </c>
      <c r="F60" s="129">
        <f t="shared" si="4"/>
        <v>144</v>
      </c>
      <c r="G60" s="129"/>
      <c r="H60" s="130" t="s">
        <v>105</v>
      </c>
    </row>
    <row r="61" spans="1:8" ht="60" x14ac:dyDescent="0.25">
      <c r="A61" s="195">
        <v>51</v>
      </c>
      <c r="B61" s="130" t="s">
        <v>104</v>
      </c>
      <c r="C61" s="129">
        <v>3</v>
      </c>
      <c r="D61" s="129">
        <v>144</v>
      </c>
      <c r="E61" s="129">
        <v>6</v>
      </c>
      <c r="F61" s="129">
        <f>D61*E61</f>
        <v>864</v>
      </c>
      <c r="G61" s="129"/>
      <c r="H61" s="130" t="s">
        <v>105</v>
      </c>
    </row>
    <row r="62" spans="1:8" ht="60" x14ac:dyDescent="0.25">
      <c r="A62" s="195">
        <v>52</v>
      </c>
      <c r="B62" s="130" t="s">
        <v>260</v>
      </c>
      <c r="C62" s="129">
        <v>1</v>
      </c>
      <c r="D62" s="129">
        <v>72</v>
      </c>
      <c r="E62" s="129">
        <v>1</v>
      </c>
      <c r="F62" s="129">
        <f t="shared" ref="F62:F82" si="5">D62*E62</f>
        <v>72</v>
      </c>
      <c r="G62" s="121" t="s">
        <v>149</v>
      </c>
      <c r="H62" s="196" t="s">
        <v>257</v>
      </c>
    </row>
    <row r="63" spans="1:8" ht="60" x14ac:dyDescent="0.25">
      <c r="A63" s="195">
        <v>53</v>
      </c>
      <c r="B63" s="197" t="s">
        <v>191</v>
      </c>
      <c r="C63" s="197">
        <v>1</v>
      </c>
      <c r="D63" s="197">
        <v>108</v>
      </c>
      <c r="E63" s="197">
        <v>5</v>
      </c>
      <c r="F63" s="197">
        <f t="shared" si="5"/>
        <v>540</v>
      </c>
      <c r="G63" s="121" t="s">
        <v>149</v>
      </c>
      <c r="H63" s="197" t="s">
        <v>193</v>
      </c>
    </row>
    <row r="64" spans="1:8" ht="60" x14ac:dyDescent="0.25">
      <c r="A64" s="195">
        <v>54</v>
      </c>
      <c r="B64" s="197" t="s">
        <v>194</v>
      </c>
      <c r="C64" s="198">
        <v>1</v>
      </c>
      <c r="D64" s="198">
        <v>108</v>
      </c>
      <c r="E64" s="198">
        <v>5</v>
      </c>
      <c r="F64" s="197">
        <f t="shared" si="5"/>
        <v>540</v>
      </c>
      <c r="G64" s="121" t="s">
        <v>149</v>
      </c>
      <c r="H64" s="197" t="s">
        <v>193</v>
      </c>
    </row>
    <row r="65" spans="1:8" ht="75" x14ac:dyDescent="0.25">
      <c r="A65" s="195">
        <v>55</v>
      </c>
      <c r="B65" s="197" t="s">
        <v>195</v>
      </c>
      <c r="C65" s="198">
        <v>1</v>
      </c>
      <c r="D65" s="198">
        <v>108</v>
      </c>
      <c r="E65" s="198">
        <v>5</v>
      </c>
      <c r="F65" s="197">
        <f t="shared" si="5"/>
        <v>540</v>
      </c>
      <c r="G65" s="121" t="s">
        <v>149</v>
      </c>
      <c r="H65" s="197" t="s">
        <v>193</v>
      </c>
    </row>
    <row r="66" spans="1:8" ht="60" x14ac:dyDescent="0.25">
      <c r="A66" s="195">
        <v>56</v>
      </c>
      <c r="B66" s="197" t="s">
        <v>196</v>
      </c>
      <c r="C66" s="198">
        <v>1</v>
      </c>
      <c r="D66" s="198">
        <v>108</v>
      </c>
      <c r="E66" s="198">
        <v>3</v>
      </c>
      <c r="F66" s="197">
        <f t="shared" si="5"/>
        <v>324</v>
      </c>
      <c r="G66" s="121" t="s">
        <v>149</v>
      </c>
      <c r="H66" s="197" t="s">
        <v>193</v>
      </c>
    </row>
    <row r="67" spans="1:8" ht="45" x14ac:dyDescent="0.25">
      <c r="A67" s="195">
        <v>57</v>
      </c>
      <c r="B67" s="197" t="s">
        <v>208</v>
      </c>
      <c r="C67" s="197">
        <v>1</v>
      </c>
      <c r="D67" s="197">
        <v>108</v>
      </c>
      <c r="E67" s="197">
        <v>3</v>
      </c>
      <c r="F67" s="197">
        <f t="shared" si="5"/>
        <v>324</v>
      </c>
      <c r="G67" s="197" t="s">
        <v>192</v>
      </c>
      <c r="H67" s="197" t="s">
        <v>193</v>
      </c>
    </row>
    <row r="68" spans="1:8" ht="45" x14ac:dyDescent="0.25">
      <c r="A68" s="195">
        <v>58</v>
      </c>
      <c r="B68" s="197" t="s">
        <v>209</v>
      </c>
      <c r="C68" s="197">
        <v>1</v>
      </c>
      <c r="D68" s="197">
        <v>108</v>
      </c>
      <c r="E68" s="197">
        <v>3</v>
      </c>
      <c r="F68" s="197">
        <f t="shared" si="5"/>
        <v>324</v>
      </c>
      <c r="G68" s="197" t="s">
        <v>192</v>
      </c>
      <c r="H68" s="197" t="s">
        <v>193</v>
      </c>
    </row>
    <row r="69" spans="1:8" ht="60" x14ac:dyDescent="0.25">
      <c r="A69" s="195">
        <v>59</v>
      </c>
      <c r="B69" s="197" t="s">
        <v>207</v>
      </c>
      <c r="C69" s="197">
        <v>1</v>
      </c>
      <c r="D69" s="197">
        <v>108</v>
      </c>
      <c r="E69" s="197">
        <v>3</v>
      </c>
      <c r="F69" s="197">
        <f t="shared" si="5"/>
        <v>324</v>
      </c>
      <c r="G69" s="197" t="s">
        <v>192</v>
      </c>
      <c r="H69" s="197" t="s">
        <v>193</v>
      </c>
    </row>
    <row r="70" spans="1:8" ht="60" x14ac:dyDescent="0.25">
      <c r="A70" s="195">
        <v>60</v>
      </c>
      <c r="B70" s="199" t="s">
        <v>199</v>
      </c>
      <c r="C70" s="197">
        <v>1</v>
      </c>
      <c r="D70" s="197">
        <v>216</v>
      </c>
      <c r="E70" s="197">
        <v>30</v>
      </c>
      <c r="F70" s="197">
        <f t="shared" si="5"/>
        <v>6480</v>
      </c>
      <c r="G70" s="121" t="s">
        <v>149</v>
      </c>
      <c r="H70" s="197" t="s">
        <v>193</v>
      </c>
    </row>
    <row r="71" spans="1:8" ht="60" x14ac:dyDescent="0.25">
      <c r="A71" s="195">
        <v>61</v>
      </c>
      <c r="B71" s="199" t="s">
        <v>199</v>
      </c>
      <c r="C71" s="197">
        <v>2</v>
      </c>
      <c r="D71" s="197">
        <v>216</v>
      </c>
      <c r="E71" s="197">
        <v>24</v>
      </c>
      <c r="F71" s="197">
        <f t="shared" si="5"/>
        <v>5184</v>
      </c>
      <c r="G71" s="121" t="s">
        <v>149</v>
      </c>
      <c r="H71" s="197" t="s">
        <v>193</v>
      </c>
    </row>
    <row r="72" spans="1:8" ht="60" x14ac:dyDescent="0.25">
      <c r="A72" s="195">
        <v>62</v>
      </c>
      <c r="B72" s="199" t="s">
        <v>199</v>
      </c>
      <c r="C72" s="197">
        <v>3</v>
      </c>
      <c r="D72" s="197">
        <v>216</v>
      </c>
      <c r="E72" s="197">
        <v>15</v>
      </c>
      <c r="F72" s="197">
        <f t="shared" si="5"/>
        <v>3240</v>
      </c>
      <c r="G72" s="121" t="s">
        <v>149</v>
      </c>
      <c r="H72" s="197" t="s">
        <v>193</v>
      </c>
    </row>
    <row r="73" spans="1:8" ht="60" x14ac:dyDescent="0.25">
      <c r="A73" s="195">
        <v>63</v>
      </c>
      <c r="B73" s="199" t="s">
        <v>202</v>
      </c>
      <c r="C73" s="197">
        <v>1</v>
      </c>
      <c r="D73" s="197">
        <v>216</v>
      </c>
      <c r="E73" s="197">
        <v>10</v>
      </c>
      <c r="F73" s="197">
        <f t="shared" si="5"/>
        <v>2160</v>
      </c>
      <c r="G73" s="121" t="s">
        <v>149</v>
      </c>
      <c r="H73" s="197" t="s">
        <v>193</v>
      </c>
    </row>
    <row r="74" spans="1:8" ht="60" x14ac:dyDescent="0.25">
      <c r="A74" s="195">
        <v>64</v>
      </c>
      <c r="B74" s="199" t="s">
        <v>202</v>
      </c>
      <c r="C74" s="197">
        <v>2</v>
      </c>
      <c r="D74" s="197">
        <v>216</v>
      </c>
      <c r="E74" s="197">
        <v>14</v>
      </c>
      <c r="F74" s="197">
        <f t="shared" si="5"/>
        <v>3024</v>
      </c>
      <c r="G74" s="121" t="s">
        <v>149</v>
      </c>
      <c r="H74" s="197" t="s">
        <v>193</v>
      </c>
    </row>
    <row r="75" spans="1:8" ht="60" x14ac:dyDescent="0.25">
      <c r="A75" s="195">
        <v>65</v>
      </c>
      <c r="B75" s="199" t="s">
        <v>202</v>
      </c>
      <c r="C75" s="197">
        <v>3</v>
      </c>
      <c r="D75" s="197">
        <v>216</v>
      </c>
      <c r="E75" s="197">
        <v>17</v>
      </c>
      <c r="F75" s="197">
        <f t="shared" si="5"/>
        <v>3672</v>
      </c>
      <c r="G75" s="121" t="s">
        <v>149</v>
      </c>
      <c r="H75" s="197" t="s">
        <v>193</v>
      </c>
    </row>
    <row r="76" spans="1:8" ht="60" x14ac:dyDescent="0.25">
      <c r="A76" s="195">
        <v>66</v>
      </c>
      <c r="B76" s="199" t="s">
        <v>203</v>
      </c>
      <c r="C76" s="197">
        <v>2</v>
      </c>
      <c r="D76" s="197">
        <v>216</v>
      </c>
      <c r="E76" s="197">
        <v>19</v>
      </c>
      <c r="F76" s="197">
        <f t="shared" si="5"/>
        <v>4104</v>
      </c>
      <c r="G76" s="121" t="s">
        <v>149</v>
      </c>
      <c r="H76" s="197" t="s">
        <v>193</v>
      </c>
    </row>
    <row r="77" spans="1:8" ht="60" x14ac:dyDescent="0.25">
      <c r="A77" s="195">
        <v>67</v>
      </c>
      <c r="B77" s="199" t="s">
        <v>205</v>
      </c>
      <c r="C77" s="197">
        <v>1</v>
      </c>
      <c r="D77" s="197">
        <v>216</v>
      </c>
      <c r="E77" s="197">
        <v>15</v>
      </c>
      <c r="F77" s="197">
        <f t="shared" si="5"/>
        <v>3240</v>
      </c>
      <c r="G77" s="121" t="s">
        <v>149</v>
      </c>
      <c r="H77" s="197" t="s">
        <v>193</v>
      </c>
    </row>
    <row r="78" spans="1:8" ht="60" x14ac:dyDescent="0.25">
      <c r="A78" s="195">
        <v>68</v>
      </c>
      <c r="B78" s="199" t="s">
        <v>205</v>
      </c>
      <c r="C78" s="197">
        <v>2</v>
      </c>
      <c r="D78" s="197">
        <v>216</v>
      </c>
      <c r="E78" s="197">
        <v>12</v>
      </c>
      <c r="F78" s="197">
        <f t="shared" si="5"/>
        <v>2592</v>
      </c>
      <c r="G78" s="121" t="s">
        <v>149</v>
      </c>
      <c r="H78" s="197" t="s">
        <v>193</v>
      </c>
    </row>
    <row r="79" spans="1:8" ht="60" x14ac:dyDescent="0.25">
      <c r="A79" s="195">
        <v>69</v>
      </c>
      <c r="B79" s="199" t="s">
        <v>205</v>
      </c>
      <c r="C79" s="197">
        <v>3</v>
      </c>
      <c r="D79" s="197">
        <v>216</v>
      </c>
      <c r="E79" s="197">
        <v>13</v>
      </c>
      <c r="F79" s="197">
        <f t="shared" si="5"/>
        <v>2808</v>
      </c>
      <c r="G79" s="121" t="s">
        <v>149</v>
      </c>
      <c r="H79" s="197" t="s">
        <v>193</v>
      </c>
    </row>
    <row r="80" spans="1:8" ht="60" x14ac:dyDescent="0.25">
      <c r="A80" s="195">
        <v>70</v>
      </c>
      <c r="B80" s="199" t="s">
        <v>206</v>
      </c>
      <c r="C80" s="197">
        <v>1</v>
      </c>
      <c r="D80" s="197">
        <v>216</v>
      </c>
      <c r="E80" s="197">
        <v>12</v>
      </c>
      <c r="F80" s="197">
        <f t="shared" si="5"/>
        <v>2592</v>
      </c>
      <c r="G80" s="121" t="s">
        <v>149</v>
      </c>
      <c r="H80" s="197" t="s">
        <v>193</v>
      </c>
    </row>
    <row r="81" spans="1:8" ht="60" x14ac:dyDescent="0.25">
      <c r="A81" s="195">
        <v>71</v>
      </c>
      <c r="B81" s="199" t="s">
        <v>206</v>
      </c>
      <c r="C81" s="197">
        <v>2</v>
      </c>
      <c r="D81" s="197">
        <v>216</v>
      </c>
      <c r="E81" s="197">
        <v>24</v>
      </c>
      <c r="F81" s="197">
        <f t="shared" si="5"/>
        <v>5184</v>
      </c>
      <c r="G81" s="121" t="s">
        <v>149</v>
      </c>
      <c r="H81" s="197" t="s">
        <v>193</v>
      </c>
    </row>
    <row r="82" spans="1:8" ht="60" x14ac:dyDescent="0.25">
      <c r="A82" s="195">
        <v>72</v>
      </c>
      <c r="B82" s="199" t="s">
        <v>826</v>
      </c>
      <c r="C82" s="197">
        <v>1</v>
      </c>
      <c r="D82" s="197">
        <v>216</v>
      </c>
      <c r="E82" s="197">
        <v>45</v>
      </c>
      <c r="F82" s="197">
        <f t="shared" si="5"/>
        <v>9720</v>
      </c>
      <c r="G82" s="121" t="s">
        <v>149</v>
      </c>
      <c r="H82" s="197" t="s">
        <v>193</v>
      </c>
    </row>
    <row r="83" spans="1:8" ht="60" x14ac:dyDescent="0.25">
      <c r="A83" s="195">
        <v>73</v>
      </c>
      <c r="B83" s="191" t="s">
        <v>596</v>
      </c>
      <c r="C83" s="191">
        <v>1</v>
      </c>
      <c r="D83" s="191">
        <v>72</v>
      </c>
      <c r="E83" s="191">
        <v>4</v>
      </c>
      <c r="F83" s="191">
        <v>288</v>
      </c>
      <c r="G83" s="191"/>
      <c r="H83" s="106" t="s">
        <v>597</v>
      </c>
    </row>
    <row r="84" spans="1:8" ht="60" x14ac:dyDescent="0.25">
      <c r="A84" s="195">
        <v>74</v>
      </c>
      <c r="B84" s="191" t="s">
        <v>598</v>
      </c>
      <c r="C84" s="191">
        <v>1</v>
      </c>
      <c r="D84" s="191">
        <v>72</v>
      </c>
      <c r="E84" s="191">
        <v>1</v>
      </c>
      <c r="F84" s="191">
        <v>72</v>
      </c>
      <c r="G84" s="191"/>
      <c r="H84" s="106" t="s">
        <v>597</v>
      </c>
    </row>
    <row r="85" spans="1:8" ht="75" x14ac:dyDescent="0.25">
      <c r="A85" s="195">
        <v>75</v>
      </c>
      <c r="B85" s="191" t="s">
        <v>599</v>
      </c>
      <c r="C85" s="191">
        <v>1</v>
      </c>
      <c r="D85" s="191">
        <v>72</v>
      </c>
      <c r="E85" s="191">
        <v>3</v>
      </c>
      <c r="F85" s="191">
        <v>216</v>
      </c>
      <c r="G85" s="191"/>
      <c r="H85" s="106" t="s">
        <v>597</v>
      </c>
    </row>
    <row r="86" spans="1:8" ht="60" x14ac:dyDescent="0.25">
      <c r="A86" s="195">
        <v>76</v>
      </c>
      <c r="B86" s="191" t="s">
        <v>600</v>
      </c>
      <c r="C86" s="191">
        <v>1</v>
      </c>
      <c r="D86" s="191">
        <v>108</v>
      </c>
      <c r="E86" s="191">
        <v>6</v>
      </c>
      <c r="F86" s="191">
        <v>648</v>
      </c>
      <c r="G86" s="191"/>
      <c r="H86" s="106" t="s">
        <v>597</v>
      </c>
    </row>
    <row r="87" spans="1:8" ht="60" x14ac:dyDescent="0.25">
      <c r="A87" s="195">
        <v>77</v>
      </c>
      <c r="B87" s="191" t="s">
        <v>601</v>
      </c>
      <c r="C87" s="191">
        <v>1</v>
      </c>
      <c r="D87" s="191">
        <v>72</v>
      </c>
      <c r="E87" s="191">
        <v>2</v>
      </c>
      <c r="F87" s="191">
        <v>144</v>
      </c>
      <c r="G87" s="191"/>
      <c r="H87" s="106" t="s">
        <v>597</v>
      </c>
    </row>
    <row r="88" spans="1:8" ht="75" x14ac:dyDescent="0.25">
      <c r="A88" s="195">
        <v>78</v>
      </c>
      <c r="B88" s="191" t="s">
        <v>602</v>
      </c>
      <c r="C88" s="191">
        <v>1</v>
      </c>
      <c r="D88" s="191">
        <v>72</v>
      </c>
      <c r="E88" s="191">
        <v>1</v>
      </c>
      <c r="F88" s="191">
        <v>72</v>
      </c>
      <c r="G88" s="191"/>
      <c r="H88" s="106" t="s">
        <v>597</v>
      </c>
    </row>
    <row r="89" spans="1:8" ht="60" x14ac:dyDescent="0.25">
      <c r="A89" s="195">
        <v>79</v>
      </c>
      <c r="B89" s="191" t="s">
        <v>892</v>
      </c>
      <c r="C89" s="191">
        <v>1</v>
      </c>
      <c r="D89" s="191">
        <v>72</v>
      </c>
      <c r="E89" s="191">
        <v>2</v>
      </c>
      <c r="F89" s="191">
        <v>144</v>
      </c>
      <c r="G89" s="191"/>
      <c r="H89" s="106" t="s">
        <v>597</v>
      </c>
    </row>
    <row r="90" spans="1:8" ht="45" x14ac:dyDescent="0.25">
      <c r="A90" s="195">
        <v>80</v>
      </c>
      <c r="B90" s="191" t="s">
        <v>603</v>
      </c>
      <c r="C90" s="191">
        <v>1</v>
      </c>
      <c r="D90" s="191">
        <v>36</v>
      </c>
      <c r="E90" s="191">
        <v>6</v>
      </c>
      <c r="F90" s="191">
        <v>216</v>
      </c>
      <c r="G90" s="191"/>
      <c r="H90" s="106" t="s">
        <v>597</v>
      </c>
    </row>
    <row r="91" spans="1:8" ht="60" x14ac:dyDescent="0.25">
      <c r="A91" s="195">
        <v>81</v>
      </c>
      <c r="B91" s="191" t="s">
        <v>893</v>
      </c>
      <c r="C91" s="191">
        <v>1.2</v>
      </c>
      <c r="D91" s="191">
        <v>72</v>
      </c>
      <c r="E91" s="191">
        <v>3</v>
      </c>
      <c r="F91" s="191">
        <v>216</v>
      </c>
      <c r="G91" s="191"/>
      <c r="H91" s="106" t="s">
        <v>597</v>
      </c>
    </row>
    <row r="92" spans="1:8" ht="45" x14ac:dyDescent="0.25">
      <c r="A92" s="195">
        <v>82</v>
      </c>
      <c r="B92" s="191" t="s">
        <v>894</v>
      </c>
      <c r="C92" s="191">
        <v>2.2999999999999998</v>
      </c>
      <c r="D92" s="191">
        <v>72</v>
      </c>
      <c r="E92" s="191">
        <v>12</v>
      </c>
      <c r="F92" s="191">
        <v>864</v>
      </c>
      <c r="G92" s="191"/>
      <c r="H92" s="106" t="s">
        <v>597</v>
      </c>
    </row>
    <row r="93" spans="1:8" ht="45" x14ac:dyDescent="0.25">
      <c r="A93" s="195">
        <v>83</v>
      </c>
      <c r="B93" s="191" t="s">
        <v>604</v>
      </c>
      <c r="C93" s="191">
        <v>2</v>
      </c>
      <c r="D93" s="191">
        <v>36</v>
      </c>
      <c r="E93" s="191">
        <v>2</v>
      </c>
      <c r="F93" s="191">
        <v>72</v>
      </c>
      <c r="G93" s="191"/>
      <c r="H93" s="106" t="s">
        <v>597</v>
      </c>
    </row>
    <row r="94" spans="1:8" ht="45" x14ac:dyDescent="0.25">
      <c r="A94" s="195">
        <v>84</v>
      </c>
      <c r="B94" s="191" t="s">
        <v>605</v>
      </c>
      <c r="C94" s="191">
        <v>2</v>
      </c>
      <c r="D94" s="191">
        <v>36</v>
      </c>
      <c r="E94" s="191">
        <v>3</v>
      </c>
      <c r="F94" s="191">
        <v>108</v>
      </c>
      <c r="G94" s="191"/>
      <c r="H94" s="106" t="s">
        <v>597</v>
      </c>
    </row>
    <row r="95" spans="1:8" ht="60" x14ac:dyDescent="0.25">
      <c r="A95" s="195">
        <v>85</v>
      </c>
      <c r="B95" s="191" t="s">
        <v>606</v>
      </c>
      <c r="C95" s="191">
        <v>2</v>
      </c>
      <c r="D95" s="191">
        <v>36</v>
      </c>
      <c r="E95" s="191">
        <v>3</v>
      </c>
      <c r="F95" s="191">
        <v>108</v>
      </c>
      <c r="G95" s="191"/>
      <c r="H95" s="106" t="s">
        <v>597</v>
      </c>
    </row>
    <row r="96" spans="1:8" ht="45" x14ac:dyDescent="0.25">
      <c r="A96" s="195">
        <v>86</v>
      </c>
      <c r="B96" s="191" t="s">
        <v>635</v>
      </c>
      <c r="C96" s="191">
        <v>2</v>
      </c>
      <c r="D96" s="191">
        <v>72</v>
      </c>
      <c r="E96" s="191">
        <v>4</v>
      </c>
      <c r="F96" s="191">
        <v>288</v>
      </c>
      <c r="G96" s="191"/>
      <c r="H96" s="106" t="s">
        <v>597</v>
      </c>
    </row>
    <row r="97" spans="1:8" ht="60" x14ac:dyDescent="0.25">
      <c r="A97" s="195">
        <v>87</v>
      </c>
      <c r="B97" s="191" t="s">
        <v>636</v>
      </c>
      <c r="C97" s="191">
        <v>2</v>
      </c>
      <c r="D97" s="191">
        <v>36</v>
      </c>
      <c r="E97" s="191">
        <v>3</v>
      </c>
      <c r="F97" s="191">
        <v>108</v>
      </c>
      <c r="G97" s="191"/>
      <c r="H97" s="106" t="s">
        <v>597</v>
      </c>
    </row>
    <row r="98" spans="1:8" ht="60" x14ac:dyDescent="0.25">
      <c r="A98" s="195">
        <v>88</v>
      </c>
      <c r="B98" s="191" t="s">
        <v>654</v>
      </c>
      <c r="C98" s="191">
        <v>1</v>
      </c>
      <c r="D98" s="191">
        <v>36</v>
      </c>
      <c r="E98" s="191">
        <v>3</v>
      </c>
      <c r="F98" s="191">
        <v>108</v>
      </c>
      <c r="G98" s="191"/>
      <c r="H98" s="106" t="s">
        <v>597</v>
      </c>
    </row>
    <row r="99" spans="1:8" ht="30" x14ac:dyDescent="0.25">
      <c r="A99" s="195">
        <v>89</v>
      </c>
      <c r="B99" s="106" t="s">
        <v>555</v>
      </c>
      <c r="C99" s="103">
        <v>3</v>
      </c>
      <c r="D99" s="103">
        <v>272</v>
      </c>
      <c r="E99" s="103">
        <v>9</v>
      </c>
      <c r="F99" s="103">
        <f>D99*E99</f>
        <v>2448</v>
      </c>
      <c r="G99" s="103" t="s">
        <v>556</v>
      </c>
      <c r="H99" s="103" t="s">
        <v>557</v>
      </c>
    </row>
    <row r="100" spans="1:8" ht="30" x14ac:dyDescent="0.25">
      <c r="A100" s="195">
        <v>90</v>
      </c>
      <c r="B100" s="106" t="s">
        <v>555</v>
      </c>
      <c r="C100" s="103">
        <v>4</v>
      </c>
      <c r="D100" s="103">
        <v>144</v>
      </c>
      <c r="E100" s="103">
        <v>10</v>
      </c>
      <c r="F100" s="103">
        <f t="shared" ref="F100" si="6">D100*E100</f>
        <v>1440</v>
      </c>
      <c r="G100" s="103" t="s">
        <v>556</v>
      </c>
      <c r="H100" s="103" t="s">
        <v>557</v>
      </c>
    </row>
    <row r="101" spans="1:8" ht="30" x14ac:dyDescent="0.25">
      <c r="A101" s="195">
        <v>91</v>
      </c>
      <c r="B101" s="173" t="s">
        <v>178</v>
      </c>
      <c r="C101" s="173">
        <v>1</v>
      </c>
      <c r="D101" s="173">
        <v>136</v>
      </c>
      <c r="E101" s="173">
        <v>14</v>
      </c>
      <c r="F101" s="173">
        <f t="shared" ref="F101:F123" si="7">D101*E101</f>
        <v>1904</v>
      </c>
      <c r="G101" s="113" t="s">
        <v>179</v>
      </c>
      <c r="H101" s="173" t="s">
        <v>180</v>
      </c>
    </row>
    <row r="102" spans="1:8" ht="30" x14ac:dyDescent="0.25">
      <c r="A102" s="195">
        <v>92</v>
      </c>
      <c r="B102" s="173" t="s">
        <v>178</v>
      </c>
      <c r="C102" s="173">
        <v>2</v>
      </c>
      <c r="D102" s="173">
        <v>102</v>
      </c>
      <c r="E102" s="173">
        <v>7</v>
      </c>
      <c r="F102" s="173">
        <f t="shared" si="7"/>
        <v>714</v>
      </c>
      <c r="G102" s="113" t="s">
        <v>179</v>
      </c>
      <c r="H102" s="173" t="s">
        <v>180</v>
      </c>
    </row>
    <row r="103" spans="1:8" ht="30" x14ac:dyDescent="0.25">
      <c r="A103" s="195">
        <v>93</v>
      </c>
      <c r="B103" s="173" t="s">
        <v>178</v>
      </c>
      <c r="C103" s="173">
        <v>3</v>
      </c>
      <c r="D103" s="173">
        <v>102</v>
      </c>
      <c r="E103" s="173">
        <v>17</v>
      </c>
      <c r="F103" s="173">
        <f t="shared" si="7"/>
        <v>1734</v>
      </c>
      <c r="G103" s="113" t="s">
        <v>179</v>
      </c>
      <c r="H103" s="173" t="s">
        <v>180</v>
      </c>
    </row>
    <row r="104" spans="1:8" ht="30" x14ac:dyDescent="0.25">
      <c r="A104" s="195">
        <v>94</v>
      </c>
      <c r="B104" s="113" t="s">
        <v>181</v>
      </c>
      <c r="C104" s="173">
        <v>1</v>
      </c>
      <c r="D104" s="173">
        <v>102</v>
      </c>
      <c r="E104" s="173">
        <v>14</v>
      </c>
      <c r="F104" s="173">
        <f t="shared" si="7"/>
        <v>1428</v>
      </c>
      <c r="G104" s="113" t="s">
        <v>179</v>
      </c>
      <c r="H104" s="173" t="s">
        <v>180</v>
      </c>
    </row>
    <row r="105" spans="1:8" ht="30" x14ac:dyDescent="0.25">
      <c r="A105" s="195">
        <v>95</v>
      </c>
      <c r="B105" s="113" t="s">
        <v>181</v>
      </c>
      <c r="C105" s="173">
        <v>2</v>
      </c>
      <c r="D105" s="173">
        <v>102</v>
      </c>
      <c r="E105" s="173">
        <v>11</v>
      </c>
      <c r="F105" s="173">
        <f t="shared" si="7"/>
        <v>1122</v>
      </c>
      <c r="G105" s="113" t="s">
        <v>179</v>
      </c>
      <c r="H105" s="173" t="s">
        <v>180</v>
      </c>
    </row>
    <row r="106" spans="1:8" ht="30" x14ac:dyDescent="0.25">
      <c r="A106" s="195">
        <v>96</v>
      </c>
      <c r="B106" s="113" t="s">
        <v>181</v>
      </c>
      <c r="C106" s="173">
        <v>3</v>
      </c>
      <c r="D106" s="173">
        <v>102</v>
      </c>
      <c r="E106" s="173">
        <v>12</v>
      </c>
      <c r="F106" s="173">
        <f t="shared" si="7"/>
        <v>1224</v>
      </c>
      <c r="G106" s="113" t="s">
        <v>179</v>
      </c>
      <c r="H106" s="173" t="s">
        <v>180</v>
      </c>
    </row>
    <row r="107" spans="1:8" ht="30" x14ac:dyDescent="0.25">
      <c r="A107" s="195">
        <v>97</v>
      </c>
      <c r="B107" s="113" t="s">
        <v>181</v>
      </c>
      <c r="C107" s="173">
        <v>4</v>
      </c>
      <c r="D107" s="173">
        <v>68</v>
      </c>
      <c r="E107" s="173">
        <v>7</v>
      </c>
      <c r="F107" s="173">
        <f t="shared" si="7"/>
        <v>476</v>
      </c>
      <c r="G107" s="113" t="s">
        <v>179</v>
      </c>
      <c r="H107" s="173" t="s">
        <v>180</v>
      </c>
    </row>
    <row r="108" spans="1:8" ht="30" x14ac:dyDescent="0.25">
      <c r="A108" s="195">
        <v>98</v>
      </c>
      <c r="B108" s="113" t="s">
        <v>181</v>
      </c>
      <c r="C108" s="173">
        <v>5</v>
      </c>
      <c r="D108" s="173">
        <v>68</v>
      </c>
      <c r="E108" s="173">
        <v>9</v>
      </c>
      <c r="F108" s="173">
        <f t="shared" si="7"/>
        <v>612</v>
      </c>
      <c r="G108" s="113" t="s">
        <v>179</v>
      </c>
      <c r="H108" s="173" t="s">
        <v>180</v>
      </c>
    </row>
    <row r="109" spans="1:8" ht="60" x14ac:dyDescent="0.25">
      <c r="A109" s="200">
        <v>99</v>
      </c>
      <c r="B109" s="106" t="s">
        <v>515</v>
      </c>
      <c r="C109" s="103">
        <v>1</v>
      </c>
      <c r="D109" s="103">
        <v>36</v>
      </c>
      <c r="E109" s="103">
        <v>3</v>
      </c>
      <c r="F109" s="103">
        <f t="shared" si="7"/>
        <v>108</v>
      </c>
      <c r="G109" s="121" t="s">
        <v>149</v>
      </c>
      <c r="H109" s="201" t="s">
        <v>697</v>
      </c>
    </row>
    <row r="110" spans="1:8" ht="60" x14ac:dyDescent="0.25">
      <c r="A110" s="200">
        <v>100</v>
      </c>
      <c r="B110" s="106" t="s">
        <v>516</v>
      </c>
      <c r="C110" s="103">
        <v>1</v>
      </c>
      <c r="D110" s="103">
        <v>72</v>
      </c>
      <c r="E110" s="103">
        <v>5</v>
      </c>
      <c r="F110" s="103">
        <f t="shared" si="7"/>
        <v>360</v>
      </c>
      <c r="G110" s="121" t="s">
        <v>149</v>
      </c>
      <c r="H110" s="201" t="s">
        <v>697</v>
      </c>
    </row>
    <row r="111" spans="1:8" ht="60" x14ac:dyDescent="0.25">
      <c r="A111" s="200">
        <v>101</v>
      </c>
      <c r="B111" s="106" t="s">
        <v>517</v>
      </c>
      <c r="C111" s="103">
        <v>1</v>
      </c>
      <c r="D111" s="103">
        <v>36</v>
      </c>
      <c r="E111" s="103">
        <v>2</v>
      </c>
      <c r="F111" s="103">
        <f t="shared" si="7"/>
        <v>72</v>
      </c>
      <c r="G111" s="121" t="s">
        <v>149</v>
      </c>
      <c r="H111" s="201" t="s">
        <v>697</v>
      </c>
    </row>
    <row r="112" spans="1:8" ht="60" x14ac:dyDescent="0.25">
      <c r="A112" s="200">
        <v>102</v>
      </c>
      <c r="B112" s="106" t="s">
        <v>518</v>
      </c>
      <c r="C112" s="103">
        <v>1</v>
      </c>
      <c r="D112" s="103">
        <v>36</v>
      </c>
      <c r="E112" s="103">
        <v>6</v>
      </c>
      <c r="F112" s="103">
        <f t="shared" si="7"/>
        <v>216</v>
      </c>
      <c r="G112" s="121" t="s">
        <v>149</v>
      </c>
      <c r="H112" s="201" t="s">
        <v>697</v>
      </c>
    </row>
    <row r="113" spans="1:8" ht="60" x14ac:dyDescent="0.25">
      <c r="A113" s="200">
        <v>103</v>
      </c>
      <c r="B113" s="106" t="s">
        <v>806</v>
      </c>
      <c r="C113" s="103">
        <v>1</v>
      </c>
      <c r="D113" s="103">
        <v>144</v>
      </c>
      <c r="E113" s="103">
        <v>10</v>
      </c>
      <c r="F113" s="103">
        <f t="shared" si="7"/>
        <v>1440</v>
      </c>
      <c r="G113" s="121" t="s">
        <v>149</v>
      </c>
      <c r="H113" s="201" t="s">
        <v>697</v>
      </c>
    </row>
    <row r="114" spans="1:8" ht="60" x14ac:dyDescent="0.25">
      <c r="A114" s="200">
        <v>104</v>
      </c>
      <c r="B114" s="106" t="s">
        <v>807</v>
      </c>
      <c r="C114" s="103">
        <v>1</v>
      </c>
      <c r="D114" s="103">
        <v>144</v>
      </c>
      <c r="E114" s="103">
        <v>10</v>
      </c>
      <c r="F114" s="103">
        <f t="shared" si="7"/>
        <v>1440</v>
      </c>
      <c r="G114" s="121" t="s">
        <v>149</v>
      </c>
      <c r="H114" s="201" t="s">
        <v>697</v>
      </c>
    </row>
    <row r="115" spans="1:8" ht="30" x14ac:dyDescent="0.25">
      <c r="A115" s="200">
        <v>105</v>
      </c>
      <c r="B115" s="106" t="s">
        <v>509</v>
      </c>
      <c r="C115" s="103">
        <v>1</v>
      </c>
      <c r="D115" s="103">
        <v>36</v>
      </c>
      <c r="E115" s="103">
        <v>3</v>
      </c>
      <c r="F115" s="103">
        <f t="shared" si="7"/>
        <v>108</v>
      </c>
      <c r="G115" s="106"/>
      <c r="H115" s="201" t="s">
        <v>697</v>
      </c>
    </row>
    <row r="116" spans="1:8" x14ac:dyDescent="0.25">
      <c r="A116" s="200">
        <v>106</v>
      </c>
      <c r="B116" s="106" t="s">
        <v>510</v>
      </c>
      <c r="C116" s="103">
        <v>1</v>
      </c>
      <c r="D116" s="103">
        <v>216</v>
      </c>
      <c r="E116" s="103">
        <v>8</v>
      </c>
      <c r="F116" s="103">
        <f>D116*E116</f>
        <v>1728</v>
      </c>
      <c r="G116" s="106"/>
      <c r="H116" s="201" t="s">
        <v>697</v>
      </c>
    </row>
    <row r="117" spans="1:8" x14ac:dyDescent="0.25">
      <c r="A117" s="200">
        <v>107</v>
      </c>
      <c r="B117" s="106" t="s">
        <v>511</v>
      </c>
      <c r="C117" s="103">
        <v>1</v>
      </c>
      <c r="D117" s="103">
        <v>144</v>
      </c>
      <c r="E117" s="103">
        <v>12</v>
      </c>
      <c r="F117" s="103">
        <f t="shared" si="7"/>
        <v>1728</v>
      </c>
      <c r="G117" s="106"/>
      <c r="H117" s="201" t="s">
        <v>697</v>
      </c>
    </row>
    <row r="118" spans="1:8" ht="30" x14ac:dyDescent="0.25">
      <c r="A118" s="200">
        <v>108</v>
      </c>
      <c r="B118" s="106" t="s">
        <v>512</v>
      </c>
      <c r="C118" s="103">
        <v>1</v>
      </c>
      <c r="D118" s="103">
        <v>72</v>
      </c>
      <c r="E118" s="103">
        <v>8</v>
      </c>
      <c r="F118" s="103">
        <f t="shared" si="7"/>
        <v>576</v>
      </c>
      <c r="G118" s="106"/>
      <c r="H118" s="201" t="s">
        <v>697</v>
      </c>
    </row>
    <row r="119" spans="1:8" ht="45" x14ac:dyDescent="0.25">
      <c r="A119" s="200">
        <v>109</v>
      </c>
      <c r="B119" s="113" t="s">
        <v>513</v>
      </c>
      <c r="C119" s="103">
        <v>1</v>
      </c>
      <c r="D119" s="103">
        <v>36</v>
      </c>
      <c r="E119" s="103">
        <v>3</v>
      </c>
      <c r="F119" s="103">
        <f t="shared" si="7"/>
        <v>108</v>
      </c>
      <c r="G119" s="106" t="s">
        <v>899</v>
      </c>
      <c r="H119" s="201" t="s">
        <v>697</v>
      </c>
    </row>
    <row r="120" spans="1:8" ht="45" x14ac:dyDescent="0.25">
      <c r="A120" s="200">
        <v>110</v>
      </c>
      <c r="B120" s="106" t="s">
        <v>514</v>
      </c>
      <c r="C120" s="103">
        <v>1</v>
      </c>
      <c r="D120" s="103">
        <v>108</v>
      </c>
      <c r="E120" s="103">
        <v>5</v>
      </c>
      <c r="F120" s="103">
        <f t="shared" si="7"/>
        <v>540</v>
      </c>
      <c r="G120" s="106" t="s">
        <v>899</v>
      </c>
      <c r="H120" s="201" t="s">
        <v>697</v>
      </c>
    </row>
    <row r="121" spans="1:8" ht="45" x14ac:dyDescent="0.25">
      <c r="A121" s="200">
        <v>111</v>
      </c>
      <c r="B121" s="106" t="s">
        <v>815</v>
      </c>
      <c r="C121" s="103">
        <v>1</v>
      </c>
      <c r="D121" s="103">
        <v>36</v>
      </c>
      <c r="E121" s="103">
        <v>4</v>
      </c>
      <c r="F121" s="103">
        <f t="shared" si="7"/>
        <v>144</v>
      </c>
      <c r="G121" s="106"/>
      <c r="H121" s="201" t="s">
        <v>697</v>
      </c>
    </row>
    <row r="122" spans="1:8" x14ac:dyDescent="0.25">
      <c r="A122" s="200">
        <v>112</v>
      </c>
      <c r="B122" s="106" t="s">
        <v>822</v>
      </c>
      <c r="C122" s="103">
        <v>1</v>
      </c>
      <c r="D122" s="103">
        <v>72</v>
      </c>
      <c r="E122" s="103">
        <v>8</v>
      </c>
      <c r="F122" s="103">
        <f t="shared" si="7"/>
        <v>576</v>
      </c>
      <c r="G122" s="106"/>
      <c r="H122" s="201" t="s">
        <v>697</v>
      </c>
    </row>
    <row r="123" spans="1:8" ht="46.5" customHeight="1" x14ac:dyDescent="0.25">
      <c r="A123" s="200">
        <v>113</v>
      </c>
      <c r="B123" s="106" t="s">
        <v>525</v>
      </c>
      <c r="C123" s="103">
        <v>1</v>
      </c>
      <c r="D123" s="103">
        <v>216</v>
      </c>
      <c r="E123" s="103">
        <v>12</v>
      </c>
      <c r="F123" s="103">
        <f t="shared" si="7"/>
        <v>2592</v>
      </c>
      <c r="G123" s="113" t="s">
        <v>899</v>
      </c>
      <c r="H123" s="201" t="s">
        <v>697</v>
      </c>
    </row>
    <row r="124" spans="1:8" ht="18.75" x14ac:dyDescent="0.3">
      <c r="B124" s="202"/>
      <c r="C124" s="107"/>
      <c r="D124" s="107"/>
      <c r="E124" s="217">
        <f>SUM(E11:E123)</f>
        <v>1481</v>
      </c>
      <c r="F124" s="107"/>
      <c r="G124" s="203"/>
      <c r="H124" s="204"/>
    </row>
    <row r="125" spans="1:8" ht="51" customHeight="1" x14ac:dyDescent="0.3">
      <c r="B125" s="237" t="s">
        <v>696</v>
      </c>
      <c r="C125" s="238"/>
      <c r="D125" s="238"/>
      <c r="E125" s="238"/>
      <c r="F125" s="238"/>
      <c r="G125" s="238"/>
      <c r="H125" s="238"/>
    </row>
    <row r="126" spans="1:8" ht="51" customHeight="1" x14ac:dyDescent="0.25">
      <c r="A126" s="193" t="s">
        <v>689</v>
      </c>
      <c r="B126" s="193" t="s">
        <v>2</v>
      </c>
      <c r="C126" s="193" t="s">
        <v>3</v>
      </c>
      <c r="D126" s="193" t="s">
        <v>690</v>
      </c>
      <c r="E126" s="193" t="s">
        <v>5</v>
      </c>
      <c r="F126" s="193" t="s">
        <v>691</v>
      </c>
      <c r="G126" s="193" t="s">
        <v>693</v>
      </c>
      <c r="H126" s="193" t="s">
        <v>692</v>
      </c>
    </row>
    <row r="127" spans="1:8" ht="15" customHeight="1" x14ac:dyDescent="0.25">
      <c r="A127" s="103">
        <v>1</v>
      </c>
      <c r="B127" s="103" t="s">
        <v>734</v>
      </c>
      <c r="C127" s="103">
        <v>1</v>
      </c>
      <c r="D127" s="103">
        <v>128</v>
      </c>
      <c r="E127" s="103">
        <v>30</v>
      </c>
      <c r="F127" s="103">
        <f t="shared" ref="F127:F140" si="8">D127*E127</f>
        <v>3840</v>
      </c>
      <c r="G127" s="113" t="s">
        <v>334</v>
      </c>
      <c r="H127" s="194" t="s">
        <v>12</v>
      </c>
    </row>
    <row r="128" spans="1:8" ht="15" customHeight="1" x14ac:dyDescent="0.25">
      <c r="A128" s="103">
        <v>2</v>
      </c>
      <c r="B128" s="103" t="s">
        <v>735</v>
      </c>
      <c r="C128" s="103">
        <v>1</v>
      </c>
      <c r="D128" s="103">
        <v>64</v>
      </c>
      <c r="E128" s="103">
        <v>10</v>
      </c>
      <c r="F128" s="103">
        <f t="shared" si="8"/>
        <v>640</v>
      </c>
      <c r="G128" s="113" t="s">
        <v>334</v>
      </c>
      <c r="H128" s="194" t="s">
        <v>12</v>
      </c>
    </row>
    <row r="129" spans="1:8" ht="15" customHeight="1" x14ac:dyDescent="0.25">
      <c r="A129" s="103">
        <v>3</v>
      </c>
      <c r="B129" s="103" t="s">
        <v>63</v>
      </c>
      <c r="C129" s="103">
        <v>1</v>
      </c>
      <c r="D129" s="103">
        <v>128</v>
      </c>
      <c r="E129" s="103">
        <v>15</v>
      </c>
      <c r="F129" s="103">
        <f t="shared" si="8"/>
        <v>1920</v>
      </c>
      <c r="G129" s="113" t="s">
        <v>334</v>
      </c>
      <c r="H129" s="194" t="s">
        <v>12</v>
      </c>
    </row>
    <row r="130" spans="1:8" ht="75" x14ac:dyDescent="0.25">
      <c r="A130" s="103">
        <v>4</v>
      </c>
      <c r="B130" s="103" t="s">
        <v>736</v>
      </c>
      <c r="C130" s="103">
        <v>1</v>
      </c>
      <c r="D130" s="103">
        <v>192</v>
      </c>
      <c r="E130" s="103">
        <v>5</v>
      </c>
      <c r="F130" s="103">
        <f t="shared" si="8"/>
        <v>960</v>
      </c>
      <c r="G130" s="113" t="s">
        <v>334</v>
      </c>
      <c r="H130" s="194" t="s">
        <v>12</v>
      </c>
    </row>
    <row r="131" spans="1:8" ht="75" x14ac:dyDescent="0.25">
      <c r="A131" s="205">
        <v>5</v>
      </c>
      <c r="B131" s="130" t="s">
        <v>332</v>
      </c>
      <c r="C131" s="103" t="s">
        <v>333</v>
      </c>
      <c r="D131" s="103">
        <v>216</v>
      </c>
      <c r="E131" s="103">
        <v>12</v>
      </c>
      <c r="F131" s="103">
        <f t="shared" si="8"/>
        <v>2592</v>
      </c>
      <c r="G131" s="113" t="s">
        <v>334</v>
      </c>
      <c r="H131" s="106" t="s">
        <v>335</v>
      </c>
    </row>
    <row r="132" spans="1:8" ht="75" x14ac:dyDescent="0.25">
      <c r="A132" s="205">
        <v>6</v>
      </c>
      <c r="B132" s="129" t="s">
        <v>336</v>
      </c>
      <c r="C132" s="103" t="s">
        <v>333</v>
      </c>
      <c r="D132" s="103">
        <v>144</v>
      </c>
      <c r="E132" s="103">
        <v>28</v>
      </c>
      <c r="F132" s="103">
        <f t="shared" si="8"/>
        <v>4032</v>
      </c>
      <c r="G132" s="113" t="s">
        <v>334</v>
      </c>
      <c r="H132" s="106" t="s">
        <v>335</v>
      </c>
    </row>
    <row r="133" spans="1:8" ht="60" x14ac:dyDescent="0.25">
      <c r="A133" s="205">
        <v>7</v>
      </c>
      <c r="B133" s="106" t="s">
        <v>337</v>
      </c>
      <c r="C133" s="129">
        <v>1</v>
      </c>
      <c r="D133" s="129">
        <v>152</v>
      </c>
      <c r="E133" s="129">
        <v>10</v>
      </c>
      <c r="F133" s="129">
        <f t="shared" si="8"/>
        <v>1520</v>
      </c>
      <c r="G133" s="130" t="s">
        <v>338</v>
      </c>
      <c r="H133" s="130" t="s">
        <v>335</v>
      </c>
    </row>
    <row r="134" spans="1:8" ht="60" x14ac:dyDescent="0.25">
      <c r="A134" s="205">
        <v>8</v>
      </c>
      <c r="B134" s="106" t="s">
        <v>337</v>
      </c>
      <c r="C134" s="129">
        <v>2.2999999999999998</v>
      </c>
      <c r="D134" s="129">
        <v>228</v>
      </c>
      <c r="E134" s="129">
        <v>20</v>
      </c>
      <c r="F134" s="129">
        <f t="shared" si="8"/>
        <v>4560</v>
      </c>
      <c r="G134" s="130" t="s">
        <v>338</v>
      </c>
      <c r="H134" s="130" t="s">
        <v>335</v>
      </c>
    </row>
    <row r="135" spans="1:8" ht="60" x14ac:dyDescent="0.25">
      <c r="A135" s="205">
        <v>9</v>
      </c>
      <c r="B135" s="106" t="s">
        <v>337</v>
      </c>
      <c r="C135" s="129">
        <v>4.5</v>
      </c>
      <c r="D135" s="129">
        <v>228</v>
      </c>
      <c r="E135" s="129">
        <v>11</v>
      </c>
      <c r="F135" s="129">
        <f t="shared" si="8"/>
        <v>2508</v>
      </c>
      <c r="G135" s="130" t="s">
        <v>338</v>
      </c>
      <c r="H135" s="130" t="s">
        <v>335</v>
      </c>
    </row>
    <row r="136" spans="1:8" ht="60" x14ac:dyDescent="0.25">
      <c r="A136" s="205">
        <v>10</v>
      </c>
      <c r="B136" s="106" t="s">
        <v>337</v>
      </c>
      <c r="C136" s="131" t="s">
        <v>339</v>
      </c>
      <c r="D136" s="129">
        <v>304</v>
      </c>
      <c r="E136" s="129">
        <v>17</v>
      </c>
      <c r="F136" s="129">
        <f t="shared" si="8"/>
        <v>5168</v>
      </c>
      <c r="G136" s="130" t="s">
        <v>338</v>
      </c>
      <c r="H136" s="130" t="s">
        <v>335</v>
      </c>
    </row>
    <row r="137" spans="1:8" ht="90" x14ac:dyDescent="0.25">
      <c r="A137" s="205">
        <v>11</v>
      </c>
      <c r="B137" s="106" t="s">
        <v>340</v>
      </c>
      <c r="C137" s="131">
        <v>1.2</v>
      </c>
      <c r="D137" s="129">
        <v>144</v>
      </c>
      <c r="E137" s="129">
        <v>25</v>
      </c>
      <c r="F137" s="129">
        <f t="shared" si="8"/>
        <v>3600</v>
      </c>
      <c r="G137" s="130" t="s">
        <v>342</v>
      </c>
      <c r="H137" s="106" t="s">
        <v>335</v>
      </c>
    </row>
    <row r="138" spans="1:8" ht="90" x14ac:dyDescent="0.25">
      <c r="A138" s="205">
        <v>12</v>
      </c>
      <c r="B138" s="106" t="s">
        <v>340</v>
      </c>
      <c r="C138" s="129">
        <v>4.5</v>
      </c>
      <c r="D138" s="129">
        <v>216</v>
      </c>
      <c r="E138" s="129">
        <v>24</v>
      </c>
      <c r="F138" s="129">
        <f t="shared" si="8"/>
        <v>5184</v>
      </c>
      <c r="G138" s="130" t="s">
        <v>342</v>
      </c>
      <c r="H138" s="106" t="s">
        <v>335</v>
      </c>
    </row>
    <row r="139" spans="1:8" ht="90" x14ac:dyDescent="0.25">
      <c r="A139" s="205">
        <v>13</v>
      </c>
      <c r="B139" s="106" t="s">
        <v>340</v>
      </c>
      <c r="C139" s="129">
        <v>6.7</v>
      </c>
      <c r="D139" s="129">
        <v>216</v>
      </c>
      <c r="E139" s="129">
        <v>15</v>
      </c>
      <c r="F139" s="129">
        <f t="shared" si="8"/>
        <v>3240</v>
      </c>
      <c r="G139" s="130" t="s">
        <v>342</v>
      </c>
      <c r="H139" s="106" t="s">
        <v>335</v>
      </c>
    </row>
    <row r="140" spans="1:8" ht="90" x14ac:dyDescent="0.25">
      <c r="A140" s="205">
        <v>14</v>
      </c>
      <c r="B140" s="106" t="s">
        <v>340</v>
      </c>
      <c r="C140" s="129">
        <v>8</v>
      </c>
      <c r="D140" s="129">
        <v>288</v>
      </c>
      <c r="E140" s="129">
        <v>8</v>
      </c>
      <c r="F140" s="129">
        <f t="shared" si="8"/>
        <v>2304</v>
      </c>
      <c r="G140" s="130" t="s">
        <v>342</v>
      </c>
      <c r="H140" s="106" t="s">
        <v>335</v>
      </c>
    </row>
    <row r="141" spans="1:8" ht="90" x14ac:dyDescent="0.25">
      <c r="A141" s="205">
        <v>15</v>
      </c>
      <c r="B141" s="106" t="s">
        <v>433</v>
      </c>
      <c r="C141" s="132" t="s">
        <v>400</v>
      </c>
      <c r="D141" s="103">
        <v>252</v>
      </c>
      <c r="E141" s="103">
        <v>47</v>
      </c>
      <c r="F141" s="103">
        <f>D141*E141</f>
        <v>11844</v>
      </c>
      <c r="G141" s="130" t="s">
        <v>342</v>
      </c>
      <c r="H141" s="106" t="s">
        <v>335</v>
      </c>
    </row>
    <row r="142" spans="1:8" ht="75" x14ac:dyDescent="0.25">
      <c r="A142" s="205">
        <v>16</v>
      </c>
      <c r="B142" s="130" t="s">
        <v>343</v>
      </c>
      <c r="C142" s="103" t="s">
        <v>344</v>
      </c>
      <c r="D142" s="103">
        <v>324</v>
      </c>
      <c r="E142" s="103">
        <v>11</v>
      </c>
      <c r="F142" s="103">
        <f t="shared" ref="F142:F144" si="9">D142*E142</f>
        <v>3564</v>
      </c>
      <c r="G142" s="106" t="s">
        <v>345</v>
      </c>
      <c r="H142" s="106" t="s">
        <v>335</v>
      </c>
    </row>
    <row r="143" spans="1:8" ht="60" x14ac:dyDescent="0.25">
      <c r="A143" s="205">
        <v>17</v>
      </c>
      <c r="B143" s="130" t="s">
        <v>485</v>
      </c>
      <c r="C143" s="132" t="s">
        <v>443</v>
      </c>
      <c r="D143" s="103">
        <v>180</v>
      </c>
      <c r="E143" s="103">
        <v>12</v>
      </c>
      <c r="F143" s="103">
        <f t="shared" si="9"/>
        <v>2160</v>
      </c>
      <c r="G143" s="106" t="s">
        <v>360</v>
      </c>
      <c r="H143" s="106" t="s">
        <v>357</v>
      </c>
    </row>
    <row r="144" spans="1:8" ht="60" x14ac:dyDescent="0.25">
      <c r="A144" s="205">
        <v>18</v>
      </c>
      <c r="B144" s="130" t="s">
        <v>503</v>
      </c>
      <c r="C144" s="132" t="s">
        <v>451</v>
      </c>
      <c r="D144" s="103">
        <v>216</v>
      </c>
      <c r="E144" s="103">
        <v>16</v>
      </c>
      <c r="F144" s="103">
        <f t="shared" si="9"/>
        <v>3456</v>
      </c>
      <c r="G144" s="106" t="s">
        <v>360</v>
      </c>
      <c r="H144" s="106" t="s">
        <v>357</v>
      </c>
    </row>
    <row r="145" spans="1:8" ht="30" x14ac:dyDescent="0.25">
      <c r="A145" s="205">
        <v>19</v>
      </c>
      <c r="B145" s="130" t="s">
        <v>256</v>
      </c>
      <c r="C145" s="129">
        <v>1</v>
      </c>
      <c r="D145" s="129">
        <v>144</v>
      </c>
      <c r="E145" s="129">
        <v>12</v>
      </c>
      <c r="F145" s="129">
        <f>D145*E145</f>
        <v>1728</v>
      </c>
      <c r="G145" s="129"/>
      <c r="H145" s="196" t="s">
        <v>846</v>
      </c>
    </row>
    <row r="146" spans="1:8" ht="30" x14ac:dyDescent="0.25">
      <c r="A146" s="205">
        <v>20</v>
      </c>
      <c r="B146" s="130" t="s">
        <v>258</v>
      </c>
      <c r="C146" s="129">
        <v>1</v>
      </c>
      <c r="D146" s="129">
        <v>144</v>
      </c>
      <c r="E146" s="129">
        <v>12</v>
      </c>
      <c r="F146" s="129">
        <f t="shared" ref="F146:F147" si="10">D146*E146</f>
        <v>1728</v>
      </c>
      <c r="G146" s="129"/>
      <c r="H146" s="196" t="s">
        <v>846</v>
      </c>
    </row>
    <row r="147" spans="1:8" ht="30" x14ac:dyDescent="0.25">
      <c r="A147" s="205">
        <v>21</v>
      </c>
      <c r="B147" s="130" t="s">
        <v>259</v>
      </c>
      <c r="C147" s="129">
        <v>1</v>
      </c>
      <c r="D147" s="129">
        <v>216</v>
      </c>
      <c r="E147" s="129">
        <v>12</v>
      </c>
      <c r="F147" s="129">
        <f t="shared" si="10"/>
        <v>2592</v>
      </c>
      <c r="G147" s="129"/>
      <c r="H147" s="196" t="s">
        <v>846</v>
      </c>
    </row>
    <row r="148" spans="1:8" ht="18.75" x14ac:dyDescent="0.3">
      <c r="E148" s="218">
        <f>SUM(E127:E147)</f>
        <v>352</v>
      </c>
    </row>
    <row r="149" spans="1:8" ht="18.75" x14ac:dyDescent="0.3">
      <c r="B149" s="236" t="s">
        <v>901</v>
      </c>
      <c r="C149" s="236"/>
      <c r="D149" s="236"/>
      <c r="E149" s="236"/>
      <c r="F149" s="236"/>
      <c r="G149" s="236"/>
      <c r="H149" s="236"/>
    </row>
    <row r="150" spans="1:8" ht="45" x14ac:dyDescent="0.25">
      <c r="A150" s="193" t="s">
        <v>689</v>
      </c>
      <c r="B150" s="193" t="s">
        <v>2</v>
      </c>
      <c r="C150" s="193" t="s">
        <v>3</v>
      </c>
      <c r="D150" s="193" t="s">
        <v>690</v>
      </c>
      <c r="E150" s="193" t="s">
        <v>5</v>
      </c>
      <c r="F150" s="193" t="s">
        <v>691</v>
      </c>
      <c r="G150" s="193" t="s">
        <v>693</v>
      </c>
      <c r="H150" s="193" t="s">
        <v>692</v>
      </c>
    </row>
    <row r="151" spans="1:8" ht="60" x14ac:dyDescent="0.25">
      <c r="A151" s="103">
        <v>1</v>
      </c>
      <c r="B151" s="106" t="s">
        <v>23</v>
      </c>
      <c r="C151" s="103">
        <v>1</v>
      </c>
      <c r="D151" s="103">
        <v>36</v>
      </c>
      <c r="E151" s="103">
        <v>6</v>
      </c>
      <c r="F151" s="113">
        <f t="shared" ref="F151:F166" si="11">D151*E151</f>
        <v>216</v>
      </c>
      <c r="G151" s="106" t="s">
        <v>825</v>
      </c>
      <c r="H151" s="103" t="s">
        <v>12</v>
      </c>
    </row>
    <row r="152" spans="1:8" ht="60" x14ac:dyDescent="0.25">
      <c r="A152" s="103">
        <v>2</v>
      </c>
      <c r="B152" s="106" t="s">
        <v>39</v>
      </c>
      <c r="C152" s="194">
        <v>1</v>
      </c>
      <c r="D152" s="194">
        <v>128</v>
      </c>
      <c r="E152" s="194">
        <v>6</v>
      </c>
      <c r="F152" s="103">
        <f t="shared" si="11"/>
        <v>768</v>
      </c>
      <c r="G152" s="206" t="s">
        <v>737</v>
      </c>
      <c r="H152" s="194" t="s">
        <v>12</v>
      </c>
    </row>
    <row r="153" spans="1:8" ht="60" x14ac:dyDescent="0.25">
      <c r="A153" s="103">
        <v>3</v>
      </c>
      <c r="B153" s="106" t="s">
        <v>57</v>
      </c>
      <c r="C153" s="103">
        <v>1</v>
      </c>
      <c r="D153" s="103">
        <v>72</v>
      </c>
      <c r="E153" s="103">
        <v>4</v>
      </c>
      <c r="F153" s="103">
        <f t="shared" si="11"/>
        <v>288</v>
      </c>
      <c r="G153" s="106" t="s">
        <v>738</v>
      </c>
      <c r="H153" s="194" t="s">
        <v>12</v>
      </c>
    </row>
    <row r="154" spans="1:8" ht="60" x14ac:dyDescent="0.25">
      <c r="A154" s="103">
        <v>4</v>
      </c>
      <c r="B154" s="106" t="s">
        <v>59</v>
      </c>
      <c r="C154" s="103">
        <v>1</v>
      </c>
      <c r="D154" s="103">
        <v>36</v>
      </c>
      <c r="E154" s="103">
        <v>8</v>
      </c>
      <c r="F154" s="103">
        <f t="shared" si="11"/>
        <v>288</v>
      </c>
      <c r="G154" s="106" t="s">
        <v>738</v>
      </c>
      <c r="H154" s="194" t="s">
        <v>12</v>
      </c>
    </row>
    <row r="155" spans="1:8" ht="90" x14ac:dyDescent="0.25">
      <c r="A155" s="103">
        <v>5</v>
      </c>
      <c r="B155" s="130" t="s">
        <v>486</v>
      </c>
      <c r="C155" s="103" t="s">
        <v>333</v>
      </c>
      <c r="D155" s="103">
        <v>72</v>
      </c>
      <c r="E155" s="103">
        <v>13</v>
      </c>
      <c r="F155" s="103">
        <f t="shared" si="11"/>
        <v>936</v>
      </c>
      <c r="G155" s="106" t="s">
        <v>487</v>
      </c>
      <c r="H155" s="106" t="s">
        <v>335</v>
      </c>
    </row>
    <row r="156" spans="1:8" ht="75" x14ac:dyDescent="0.25">
      <c r="A156" s="103">
        <v>6</v>
      </c>
      <c r="B156" s="130" t="s">
        <v>488</v>
      </c>
      <c r="C156" s="103">
        <v>1</v>
      </c>
      <c r="D156" s="103">
        <v>72</v>
      </c>
      <c r="E156" s="103">
        <v>1</v>
      </c>
      <c r="F156" s="103">
        <f t="shared" si="11"/>
        <v>72</v>
      </c>
      <c r="G156" s="106" t="s">
        <v>487</v>
      </c>
      <c r="H156" s="106" t="s">
        <v>335</v>
      </c>
    </row>
    <row r="157" spans="1:8" ht="60" x14ac:dyDescent="0.25">
      <c r="A157" s="103">
        <v>7</v>
      </c>
      <c r="B157" s="130" t="s">
        <v>793</v>
      </c>
      <c r="C157" s="103">
        <v>1</v>
      </c>
      <c r="D157" s="103">
        <v>108</v>
      </c>
      <c r="E157" s="103">
        <v>8</v>
      </c>
      <c r="F157" s="103">
        <f t="shared" si="11"/>
        <v>864</v>
      </c>
      <c r="G157" s="106" t="s">
        <v>487</v>
      </c>
      <c r="H157" s="106" t="s">
        <v>356</v>
      </c>
    </row>
    <row r="158" spans="1:8" ht="60" x14ac:dyDescent="0.25">
      <c r="A158" s="103">
        <v>8</v>
      </c>
      <c r="B158" s="130" t="s">
        <v>794</v>
      </c>
      <c r="C158" s="103">
        <v>1</v>
      </c>
      <c r="D158" s="103">
        <v>36</v>
      </c>
      <c r="E158" s="103">
        <v>15</v>
      </c>
      <c r="F158" s="103">
        <f t="shared" si="11"/>
        <v>540</v>
      </c>
      <c r="G158" s="106" t="s">
        <v>487</v>
      </c>
      <c r="H158" s="106" t="s">
        <v>356</v>
      </c>
    </row>
    <row r="159" spans="1:8" ht="60" x14ac:dyDescent="0.25">
      <c r="A159" s="103">
        <v>9</v>
      </c>
      <c r="B159" s="130" t="s">
        <v>794</v>
      </c>
      <c r="C159" s="103">
        <v>2</v>
      </c>
      <c r="D159" s="103">
        <v>72</v>
      </c>
      <c r="E159" s="103">
        <v>13</v>
      </c>
      <c r="F159" s="103">
        <f t="shared" si="11"/>
        <v>936</v>
      </c>
      <c r="G159" s="106" t="s">
        <v>487</v>
      </c>
      <c r="H159" s="106" t="s">
        <v>356</v>
      </c>
    </row>
    <row r="160" spans="1:8" ht="75" x14ac:dyDescent="0.25">
      <c r="A160" s="103">
        <v>10</v>
      </c>
      <c r="B160" s="130" t="s">
        <v>795</v>
      </c>
      <c r="C160" s="103" t="s">
        <v>333</v>
      </c>
      <c r="D160" s="103">
        <v>36</v>
      </c>
      <c r="E160" s="103">
        <v>4</v>
      </c>
      <c r="F160" s="103">
        <f t="shared" si="11"/>
        <v>144</v>
      </c>
      <c r="G160" s="106" t="s">
        <v>487</v>
      </c>
      <c r="H160" s="106" t="s">
        <v>356</v>
      </c>
    </row>
    <row r="161" spans="1:8" ht="60" x14ac:dyDescent="0.25">
      <c r="A161" s="103">
        <v>11</v>
      </c>
      <c r="B161" s="130" t="s">
        <v>796</v>
      </c>
      <c r="C161" s="103">
        <v>1</v>
      </c>
      <c r="D161" s="103">
        <v>72</v>
      </c>
      <c r="E161" s="103">
        <v>12</v>
      </c>
      <c r="F161" s="103">
        <f t="shared" si="11"/>
        <v>864</v>
      </c>
      <c r="G161" s="106" t="s">
        <v>487</v>
      </c>
      <c r="H161" s="106" t="s">
        <v>356</v>
      </c>
    </row>
    <row r="162" spans="1:8" ht="60" x14ac:dyDescent="0.25">
      <c r="A162" s="103">
        <v>12</v>
      </c>
      <c r="B162" s="130" t="s">
        <v>797</v>
      </c>
      <c r="C162" s="103">
        <v>1</v>
      </c>
      <c r="D162" s="103">
        <v>144</v>
      </c>
      <c r="E162" s="103">
        <v>14</v>
      </c>
      <c r="F162" s="103">
        <f t="shared" si="11"/>
        <v>2016</v>
      </c>
      <c r="G162" s="106" t="s">
        <v>487</v>
      </c>
      <c r="H162" s="106" t="s">
        <v>356</v>
      </c>
    </row>
    <row r="163" spans="1:8" ht="60" x14ac:dyDescent="0.25">
      <c r="A163" s="103">
        <v>13</v>
      </c>
      <c r="B163" s="130" t="s">
        <v>798</v>
      </c>
      <c r="C163" s="103">
        <v>1</v>
      </c>
      <c r="D163" s="103">
        <v>72</v>
      </c>
      <c r="E163" s="103">
        <v>6</v>
      </c>
      <c r="F163" s="103">
        <f t="shared" si="11"/>
        <v>432</v>
      </c>
      <c r="G163" s="106" t="s">
        <v>487</v>
      </c>
      <c r="H163" s="106" t="s">
        <v>356</v>
      </c>
    </row>
    <row r="164" spans="1:8" ht="60" x14ac:dyDescent="0.25">
      <c r="A164" s="103">
        <v>14</v>
      </c>
      <c r="B164" s="130" t="s">
        <v>799</v>
      </c>
      <c r="C164" s="103">
        <v>1</v>
      </c>
      <c r="D164" s="103">
        <v>36</v>
      </c>
      <c r="E164" s="103">
        <v>2</v>
      </c>
      <c r="F164" s="103">
        <f t="shared" si="11"/>
        <v>72</v>
      </c>
      <c r="G164" s="106" t="s">
        <v>487</v>
      </c>
      <c r="H164" s="106" t="s">
        <v>357</v>
      </c>
    </row>
    <row r="165" spans="1:8" ht="60" x14ac:dyDescent="0.25">
      <c r="A165" s="103">
        <v>15</v>
      </c>
      <c r="B165" s="130" t="s">
        <v>800</v>
      </c>
      <c r="C165" s="103" t="s">
        <v>771</v>
      </c>
      <c r="D165" s="103">
        <v>72</v>
      </c>
      <c r="E165" s="103">
        <v>6</v>
      </c>
      <c r="F165" s="103">
        <f t="shared" si="11"/>
        <v>432</v>
      </c>
      <c r="G165" s="106" t="s">
        <v>487</v>
      </c>
      <c r="H165" s="106" t="s">
        <v>440</v>
      </c>
    </row>
    <row r="166" spans="1:8" ht="60" x14ac:dyDescent="0.25">
      <c r="A166" s="103">
        <v>16</v>
      </c>
      <c r="B166" s="130" t="s">
        <v>801</v>
      </c>
      <c r="C166" s="103">
        <v>1</v>
      </c>
      <c r="D166" s="103">
        <v>36</v>
      </c>
      <c r="E166" s="103">
        <v>45</v>
      </c>
      <c r="F166" s="103">
        <f t="shared" si="11"/>
        <v>1620</v>
      </c>
      <c r="G166" s="106" t="s">
        <v>487</v>
      </c>
      <c r="H166" s="106" t="s">
        <v>802</v>
      </c>
    </row>
    <row r="167" spans="1:8" ht="105" x14ac:dyDescent="0.25">
      <c r="A167" s="103">
        <v>17</v>
      </c>
      <c r="B167" s="106" t="s">
        <v>92</v>
      </c>
      <c r="C167" s="103">
        <v>1</v>
      </c>
      <c r="D167" s="103">
        <v>144</v>
      </c>
      <c r="E167" s="103">
        <v>12</v>
      </c>
      <c r="F167" s="103">
        <f t="shared" ref="F167" si="12">D167*E167</f>
        <v>1728</v>
      </c>
      <c r="G167" s="103" t="s">
        <v>58</v>
      </c>
      <c r="H167" s="106" t="s">
        <v>79</v>
      </c>
    </row>
    <row r="168" spans="1:8" ht="45" x14ac:dyDescent="0.25">
      <c r="A168" s="103">
        <v>18</v>
      </c>
      <c r="B168" s="121" t="s">
        <v>151</v>
      </c>
      <c r="C168" s="207">
        <v>1</v>
      </c>
      <c r="D168" s="207">
        <v>144</v>
      </c>
      <c r="E168" s="207">
        <v>10</v>
      </c>
      <c r="F168" s="207">
        <v>1440</v>
      </c>
      <c r="G168" s="121" t="s">
        <v>152</v>
      </c>
      <c r="H168" s="121" t="s">
        <v>150</v>
      </c>
    </row>
    <row r="169" spans="1:8" ht="45" x14ac:dyDescent="0.25">
      <c r="A169" s="103">
        <v>19</v>
      </c>
      <c r="B169" s="121" t="s">
        <v>157</v>
      </c>
      <c r="C169" s="207">
        <v>1</v>
      </c>
      <c r="D169" s="207">
        <v>144</v>
      </c>
      <c r="E169" s="207">
        <v>10</v>
      </c>
      <c r="F169" s="207">
        <v>1440</v>
      </c>
      <c r="G169" s="121" t="s">
        <v>158</v>
      </c>
      <c r="H169" s="121" t="s">
        <v>159</v>
      </c>
    </row>
    <row r="170" spans="1:8" ht="60" x14ac:dyDescent="0.25">
      <c r="A170" s="103">
        <v>20</v>
      </c>
      <c r="B170" s="174" t="s">
        <v>109</v>
      </c>
      <c r="C170" s="129">
        <v>1</v>
      </c>
      <c r="D170" s="129">
        <v>216</v>
      </c>
      <c r="E170" s="129">
        <v>15</v>
      </c>
      <c r="F170" s="129">
        <f t="shared" ref="F170:F179" si="13">D170*E170</f>
        <v>3240</v>
      </c>
      <c r="G170" s="130" t="s">
        <v>110</v>
      </c>
      <c r="H170" s="130" t="s">
        <v>105</v>
      </c>
    </row>
    <row r="171" spans="1:8" ht="90" x14ac:dyDescent="0.25">
      <c r="A171" s="103">
        <v>21</v>
      </c>
      <c r="B171" s="174" t="s">
        <v>111</v>
      </c>
      <c r="C171" s="129">
        <v>1</v>
      </c>
      <c r="D171" s="129">
        <v>36</v>
      </c>
      <c r="E171" s="129">
        <v>6</v>
      </c>
      <c r="F171" s="129">
        <f t="shared" si="13"/>
        <v>216</v>
      </c>
      <c r="G171" s="130" t="s">
        <v>110</v>
      </c>
      <c r="H171" s="130" t="s">
        <v>105</v>
      </c>
    </row>
    <row r="172" spans="1:8" ht="75" x14ac:dyDescent="0.25">
      <c r="A172" s="103">
        <v>22</v>
      </c>
      <c r="B172" s="174" t="s">
        <v>112</v>
      </c>
      <c r="C172" s="129">
        <v>1</v>
      </c>
      <c r="D172" s="129">
        <v>72</v>
      </c>
      <c r="E172" s="129">
        <v>2</v>
      </c>
      <c r="F172" s="129">
        <f t="shared" si="13"/>
        <v>144</v>
      </c>
      <c r="G172" s="130" t="s">
        <v>113</v>
      </c>
      <c r="H172" s="130" t="s">
        <v>105</v>
      </c>
    </row>
    <row r="173" spans="1:8" ht="75" x14ac:dyDescent="0.25">
      <c r="A173" s="103">
        <v>23</v>
      </c>
      <c r="B173" s="174" t="s">
        <v>112</v>
      </c>
      <c r="C173" s="129">
        <v>1</v>
      </c>
      <c r="D173" s="129">
        <v>36</v>
      </c>
      <c r="E173" s="129">
        <v>2</v>
      </c>
      <c r="F173" s="129">
        <f t="shared" si="13"/>
        <v>72</v>
      </c>
      <c r="G173" s="130" t="s">
        <v>113</v>
      </c>
      <c r="H173" s="130" t="s">
        <v>105</v>
      </c>
    </row>
    <row r="174" spans="1:8" ht="60" x14ac:dyDescent="0.25">
      <c r="A174" s="103">
        <v>24</v>
      </c>
      <c r="B174" s="174" t="s">
        <v>106</v>
      </c>
      <c r="C174" s="129">
        <v>1</v>
      </c>
      <c r="D174" s="129">
        <v>72</v>
      </c>
      <c r="E174" s="129">
        <v>10</v>
      </c>
      <c r="F174" s="129">
        <f t="shared" si="13"/>
        <v>720</v>
      </c>
      <c r="G174" s="129" t="s">
        <v>107</v>
      </c>
      <c r="H174" s="130" t="s">
        <v>105</v>
      </c>
    </row>
    <row r="175" spans="1:8" ht="60" x14ac:dyDescent="0.25">
      <c r="A175" s="103">
        <v>25</v>
      </c>
      <c r="B175" s="130" t="s">
        <v>878</v>
      </c>
      <c r="C175" s="129">
        <v>1</v>
      </c>
      <c r="D175" s="129">
        <v>72</v>
      </c>
      <c r="E175" s="129">
        <v>10</v>
      </c>
      <c r="F175" s="129">
        <f t="shared" si="13"/>
        <v>720</v>
      </c>
      <c r="G175" s="129" t="s">
        <v>107</v>
      </c>
      <c r="H175" s="130" t="s">
        <v>105</v>
      </c>
    </row>
    <row r="176" spans="1:8" ht="60" x14ac:dyDescent="0.25">
      <c r="A176" s="103">
        <v>26</v>
      </c>
      <c r="B176" s="130" t="s">
        <v>879</v>
      </c>
      <c r="C176" s="129">
        <v>1</v>
      </c>
      <c r="D176" s="129">
        <v>36</v>
      </c>
      <c r="E176" s="129">
        <v>3</v>
      </c>
      <c r="F176" s="129">
        <f t="shared" si="13"/>
        <v>108</v>
      </c>
      <c r="G176" s="130" t="s">
        <v>110</v>
      </c>
      <c r="H176" s="130" t="s">
        <v>105</v>
      </c>
    </row>
    <row r="177" spans="1:8" ht="90" x14ac:dyDescent="0.25">
      <c r="A177" s="103">
        <v>27</v>
      </c>
      <c r="B177" s="130" t="s">
        <v>880</v>
      </c>
      <c r="C177" s="129">
        <v>1</v>
      </c>
      <c r="D177" s="129">
        <v>36</v>
      </c>
      <c r="E177" s="129">
        <v>3</v>
      </c>
      <c r="F177" s="129">
        <f t="shared" si="13"/>
        <v>108</v>
      </c>
      <c r="G177" s="129" t="s">
        <v>108</v>
      </c>
      <c r="H177" s="130" t="s">
        <v>105</v>
      </c>
    </row>
    <row r="178" spans="1:8" ht="75" x14ac:dyDescent="0.25">
      <c r="A178" s="103">
        <v>28</v>
      </c>
      <c r="B178" s="130" t="s">
        <v>881</v>
      </c>
      <c r="C178" s="129">
        <v>1</v>
      </c>
      <c r="D178" s="129">
        <v>36</v>
      </c>
      <c r="E178" s="129">
        <v>1</v>
      </c>
      <c r="F178" s="129">
        <f t="shared" si="13"/>
        <v>36</v>
      </c>
      <c r="G178" s="129" t="s">
        <v>108</v>
      </c>
      <c r="H178" s="130" t="s">
        <v>105</v>
      </c>
    </row>
    <row r="179" spans="1:8" ht="90" x14ac:dyDescent="0.25">
      <c r="A179" s="103">
        <v>29</v>
      </c>
      <c r="B179" s="130" t="s">
        <v>882</v>
      </c>
      <c r="C179" s="129">
        <v>1</v>
      </c>
      <c r="D179" s="129">
        <v>72</v>
      </c>
      <c r="E179" s="129">
        <v>2</v>
      </c>
      <c r="F179" s="129">
        <f t="shared" si="13"/>
        <v>144</v>
      </c>
      <c r="G179" s="129" t="s">
        <v>108</v>
      </c>
      <c r="H179" s="130" t="s">
        <v>105</v>
      </c>
    </row>
    <row r="180" spans="1:8" ht="30" x14ac:dyDescent="0.25">
      <c r="A180" s="103">
        <v>30</v>
      </c>
      <c r="B180" s="129" t="s">
        <v>328</v>
      </c>
      <c r="C180" s="129">
        <v>1</v>
      </c>
      <c r="D180" s="129">
        <v>72</v>
      </c>
      <c r="E180" s="129">
        <v>10</v>
      </c>
      <c r="F180" s="129">
        <f>D180*E180</f>
        <v>720</v>
      </c>
      <c r="G180" s="130" t="s">
        <v>329</v>
      </c>
      <c r="H180" s="130" t="s">
        <v>257</v>
      </c>
    </row>
    <row r="181" spans="1:8" ht="30" x14ac:dyDescent="0.25">
      <c r="A181" s="103">
        <v>31</v>
      </c>
      <c r="B181" s="130" t="s">
        <v>330</v>
      </c>
      <c r="C181" s="129">
        <v>1</v>
      </c>
      <c r="D181" s="129">
        <v>72</v>
      </c>
      <c r="E181" s="129">
        <v>1</v>
      </c>
      <c r="F181" s="129">
        <f>D181*E181</f>
        <v>72</v>
      </c>
      <c r="G181" s="130" t="s">
        <v>331</v>
      </c>
      <c r="H181" s="130" t="s">
        <v>257</v>
      </c>
    </row>
    <row r="182" spans="1:8" ht="30" x14ac:dyDescent="0.25">
      <c r="A182" s="103">
        <v>32</v>
      </c>
      <c r="B182" s="197" t="s">
        <v>836</v>
      </c>
      <c r="C182" s="197">
        <v>1</v>
      </c>
      <c r="D182" s="197">
        <v>72</v>
      </c>
      <c r="E182" s="197">
        <v>10</v>
      </c>
      <c r="F182" s="198">
        <f t="shared" ref="F182:F185" si="14">D182*E182</f>
        <v>720</v>
      </c>
      <c r="G182" s="197" t="s">
        <v>238</v>
      </c>
      <c r="H182" s="197" t="s">
        <v>193</v>
      </c>
    </row>
    <row r="183" spans="1:8" ht="45" x14ac:dyDescent="0.25">
      <c r="A183" s="103">
        <v>33</v>
      </c>
      <c r="B183" s="197" t="s">
        <v>197</v>
      </c>
      <c r="C183" s="197">
        <v>1</v>
      </c>
      <c r="D183" s="197">
        <v>144</v>
      </c>
      <c r="E183" s="197">
        <v>3</v>
      </c>
      <c r="F183" s="197">
        <f t="shared" si="14"/>
        <v>432</v>
      </c>
      <c r="G183" s="197" t="s">
        <v>198</v>
      </c>
      <c r="H183" s="197" t="s">
        <v>193</v>
      </c>
    </row>
    <row r="184" spans="1:8" ht="30" x14ac:dyDescent="0.25">
      <c r="A184" s="103">
        <v>34</v>
      </c>
      <c r="B184" s="197" t="s">
        <v>210</v>
      </c>
      <c r="C184" s="197">
        <v>1</v>
      </c>
      <c r="D184" s="197">
        <v>108</v>
      </c>
      <c r="E184" s="197">
        <v>1</v>
      </c>
      <c r="F184" s="197">
        <f t="shared" si="14"/>
        <v>108</v>
      </c>
      <c r="G184" s="197" t="s">
        <v>198</v>
      </c>
      <c r="H184" s="197" t="s">
        <v>193</v>
      </c>
    </row>
    <row r="185" spans="1:8" ht="30" x14ac:dyDescent="0.25">
      <c r="A185" s="103">
        <v>35</v>
      </c>
      <c r="B185" s="197" t="s">
        <v>211</v>
      </c>
      <c r="C185" s="197">
        <v>1</v>
      </c>
      <c r="D185" s="197">
        <v>72</v>
      </c>
      <c r="E185" s="197">
        <v>7</v>
      </c>
      <c r="F185" s="197">
        <f t="shared" si="14"/>
        <v>504</v>
      </c>
      <c r="G185" s="197" t="s">
        <v>212</v>
      </c>
      <c r="H185" s="197" t="s">
        <v>193</v>
      </c>
    </row>
    <row r="186" spans="1:8" ht="45" x14ac:dyDescent="0.25">
      <c r="A186" s="103">
        <v>36</v>
      </c>
      <c r="B186" s="191" t="s">
        <v>607</v>
      </c>
      <c r="C186" s="191">
        <v>1</v>
      </c>
      <c r="D186" s="191">
        <v>108</v>
      </c>
      <c r="E186" s="191">
        <v>24</v>
      </c>
      <c r="F186" s="191">
        <v>2592</v>
      </c>
      <c r="G186" s="191" t="s">
        <v>608</v>
      </c>
      <c r="H186" s="106" t="s">
        <v>597</v>
      </c>
    </row>
    <row r="187" spans="1:8" ht="30" x14ac:dyDescent="0.25">
      <c r="A187" s="103">
        <v>37</v>
      </c>
      <c r="B187" s="191" t="s">
        <v>476</v>
      </c>
      <c r="C187" s="191">
        <v>1</v>
      </c>
      <c r="D187" s="191">
        <v>36</v>
      </c>
      <c r="E187" s="191">
        <v>15</v>
      </c>
      <c r="F187" s="191">
        <v>540</v>
      </c>
      <c r="G187" s="191" t="s">
        <v>609</v>
      </c>
      <c r="H187" s="106" t="s">
        <v>597</v>
      </c>
    </row>
    <row r="188" spans="1:8" ht="30" x14ac:dyDescent="0.25">
      <c r="A188" s="103">
        <v>38</v>
      </c>
      <c r="B188" s="208" t="s">
        <v>610</v>
      </c>
      <c r="C188" s="191">
        <v>1</v>
      </c>
      <c r="D188" s="191">
        <v>72</v>
      </c>
      <c r="E188" s="191">
        <v>14</v>
      </c>
      <c r="F188" s="191">
        <v>1008</v>
      </c>
      <c r="G188" s="191" t="s">
        <v>611</v>
      </c>
      <c r="H188" s="106" t="s">
        <v>597</v>
      </c>
    </row>
    <row r="189" spans="1:8" ht="30" x14ac:dyDescent="0.25">
      <c r="A189" s="103">
        <v>39</v>
      </c>
      <c r="B189" s="208" t="s">
        <v>610</v>
      </c>
      <c r="C189" s="191">
        <v>2</v>
      </c>
      <c r="D189" s="191">
        <v>72</v>
      </c>
      <c r="E189" s="191">
        <v>10</v>
      </c>
      <c r="F189" s="191">
        <v>720</v>
      </c>
      <c r="G189" s="191" t="s">
        <v>611</v>
      </c>
      <c r="H189" s="106" t="s">
        <v>597</v>
      </c>
    </row>
    <row r="190" spans="1:8" ht="30" x14ac:dyDescent="0.25">
      <c r="A190" s="103">
        <v>40</v>
      </c>
      <c r="B190" s="191" t="s">
        <v>808</v>
      </c>
      <c r="C190" s="209">
        <v>1</v>
      </c>
      <c r="D190" s="209">
        <v>144</v>
      </c>
      <c r="E190" s="209">
        <v>20</v>
      </c>
      <c r="F190" s="209">
        <f t="shared" ref="F190:F193" si="15">D190*E190</f>
        <v>2880</v>
      </c>
      <c r="G190" s="191" t="s">
        <v>519</v>
      </c>
      <c r="H190" s="201" t="s">
        <v>697</v>
      </c>
    </row>
    <row r="191" spans="1:8" ht="30" x14ac:dyDescent="0.25">
      <c r="A191" s="103">
        <v>41</v>
      </c>
      <c r="B191" s="106" t="s">
        <v>809</v>
      </c>
      <c r="C191" s="103">
        <v>1</v>
      </c>
      <c r="D191" s="103">
        <v>144</v>
      </c>
      <c r="E191" s="103">
        <v>20</v>
      </c>
      <c r="F191" s="103">
        <f t="shared" si="15"/>
        <v>2880</v>
      </c>
      <c r="G191" s="106" t="s">
        <v>519</v>
      </c>
      <c r="H191" s="201" t="s">
        <v>697</v>
      </c>
    </row>
    <row r="192" spans="1:8" ht="45" x14ac:dyDescent="0.25">
      <c r="A192" s="103">
        <v>42</v>
      </c>
      <c r="B192" s="106" t="s">
        <v>810</v>
      </c>
      <c r="C192" s="103">
        <v>1</v>
      </c>
      <c r="D192" s="103">
        <v>72</v>
      </c>
      <c r="E192" s="103">
        <v>16</v>
      </c>
      <c r="F192" s="103">
        <f t="shared" si="15"/>
        <v>1152</v>
      </c>
      <c r="G192" s="106" t="s">
        <v>519</v>
      </c>
      <c r="H192" s="201" t="s">
        <v>697</v>
      </c>
    </row>
    <row r="193" spans="1:8" ht="30" x14ac:dyDescent="0.25">
      <c r="A193" s="103">
        <v>43</v>
      </c>
      <c r="B193" s="106" t="s">
        <v>811</v>
      </c>
      <c r="C193" s="103">
        <v>1</v>
      </c>
      <c r="D193" s="103">
        <v>72</v>
      </c>
      <c r="E193" s="103">
        <v>16</v>
      </c>
      <c r="F193" s="103">
        <f t="shared" si="15"/>
        <v>1152</v>
      </c>
      <c r="G193" s="106" t="s">
        <v>519</v>
      </c>
      <c r="H193" s="201" t="s">
        <v>697</v>
      </c>
    </row>
    <row r="194" spans="1:8" ht="18.75" x14ac:dyDescent="0.3">
      <c r="E194" s="218">
        <f>SUM(E151:E193)</f>
        <v>416</v>
      </c>
    </row>
    <row r="195" spans="1:8" ht="42" customHeight="1" x14ac:dyDescent="0.3">
      <c r="B195" s="239" t="s">
        <v>76</v>
      </c>
      <c r="C195" s="236"/>
      <c r="D195" s="236"/>
      <c r="E195" s="236"/>
      <c r="F195" s="236"/>
      <c r="G195" s="236"/>
      <c r="H195" s="236"/>
    </row>
    <row r="196" spans="1:8" ht="45" x14ac:dyDescent="0.25">
      <c r="A196" s="193" t="s">
        <v>689</v>
      </c>
      <c r="B196" s="193" t="s">
        <v>2</v>
      </c>
      <c r="C196" s="193" t="s">
        <v>3</v>
      </c>
      <c r="D196" s="193" t="s">
        <v>690</v>
      </c>
      <c r="E196" s="193" t="s">
        <v>5</v>
      </c>
      <c r="F196" s="193" t="s">
        <v>691</v>
      </c>
      <c r="G196" s="193" t="s">
        <v>693</v>
      </c>
      <c r="H196" s="193" t="s">
        <v>692</v>
      </c>
    </row>
    <row r="197" spans="1:8" ht="60" x14ac:dyDescent="0.25">
      <c r="A197" s="103">
        <v>1</v>
      </c>
      <c r="B197" s="106" t="s">
        <v>779</v>
      </c>
      <c r="C197" s="132" t="s">
        <v>781</v>
      </c>
      <c r="D197" s="103">
        <v>180</v>
      </c>
      <c r="E197" s="103">
        <v>12</v>
      </c>
      <c r="F197" s="103">
        <f t="shared" ref="F197:F200" si="16">D197*E197</f>
        <v>2160</v>
      </c>
      <c r="G197" s="106" t="s">
        <v>360</v>
      </c>
      <c r="H197" s="106" t="s">
        <v>440</v>
      </c>
    </row>
    <row r="198" spans="1:8" ht="45" x14ac:dyDescent="0.25">
      <c r="A198" s="115">
        <v>2</v>
      </c>
      <c r="B198" s="191" t="s">
        <v>521</v>
      </c>
      <c r="C198" s="103">
        <v>1</v>
      </c>
      <c r="D198" s="103">
        <v>216</v>
      </c>
      <c r="E198" s="103">
        <v>12</v>
      </c>
      <c r="F198" s="103">
        <f t="shared" si="16"/>
        <v>2592</v>
      </c>
      <c r="G198" s="106" t="s">
        <v>522</v>
      </c>
      <c r="H198" s="201" t="s">
        <v>697</v>
      </c>
    </row>
    <row r="199" spans="1:8" ht="45" x14ac:dyDescent="0.25">
      <c r="A199" s="115">
        <v>3</v>
      </c>
      <c r="B199" s="191" t="s">
        <v>523</v>
      </c>
      <c r="C199" s="103">
        <v>1</v>
      </c>
      <c r="D199" s="103">
        <v>216</v>
      </c>
      <c r="E199" s="103">
        <v>12</v>
      </c>
      <c r="F199" s="103">
        <f t="shared" si="16"/>
        <v>2592</v>
      </c>
      <c r="G199" s="106" t="s">
        <v>522</v>
      </c>
      <c r="H199" s="201" t="s">
        <v>697</v>
      </c>
    </row>
    <row r="200" spans="1:8" ht="45" x14ac:dyDescent="0.25">
      <c r="A200" s="115">
        <v>4</v>
      </c>
      <c r="B200" s="191" t="s">
        <v>524</v>
      </c>
      <c r="C200" s="103">
        <v>1</v>
      </c>
      <c r="D200" s="103">
        <v>216</v>
      </c>
      <c r="E200" s="103">
        <v>12</v>
      </c>
      <c r="F200" s="103">
        <f t="shared" si="16"/>
        <v>2592</v>
      </c>
      <c r="G200" s="106" t="s">
        <v>522</v>
      </c>
      <c r="H200" s="201" t="s">
        <v>697</v>
      </c>
    </row>
    <row r="201" spans="1:8" ht="18.75" x14ac:dyDescent="0.3">
      <c r="E201" s="218">
        <f>SUM(E197:E200)</f>
        <v>48</v>
      </c>
    </row>
    <row r="202" spans="1:8" ht="34.5" customHeight="1" x14ac:dyDescent="0.25">
      <c r="B202" s="240" t="s">
        <v>25</v>
      </c>
      <c r="C202" s="241"/>
      <c r="D202" s="241"/>
      <c r="E202" s="241"/>
      <c r="F202" s="241"/>
      <c r="G202" s="241"/>
      <c r="H202" s="241"/>
    </row>
    <row r="203" spans="1:8" ht="45" x14ac:dyDescent="0.25">
      <c r="A203" s="193" t="s">
        <v>689</v>
      </c>
      <c r="B203" s="193" t="s">
        <v>2</v>
      </c>
      <c r="C203" s="193" t="s">
        <v>3</v>
      </c>
      <c r="D203" s="193" t="s">
        <v>690</v>
      </c>
      <c r="E203" s="193" t="s">
        <v>5</v>
      </c>
      <c r="F203" s="193" t="s">
        <v>691</v>
      </c>
      <c r="G203" s="193" t="s">
        <v>693</v>
      </c>
      <c r="H203" s="193" t="s">
        <v>692</v>
      </c>
    </row>
    <row r="204" spans="1:8" ht="30" x14ac:dyDescent="0.25">
      <c r="A204" s="103">
        <v>1</v>
      </c>
      <c r="B204" s="106" t="s">
        <v>26</v>
      </c>
      <c r="C204" s="103">
        <v>1</v>
      </c>
      <c r="D204" s="103">
        <v>64</v>
      </c>
      <c r="E204" s="103">
        <v>12</v>
      </c>
      <c r="F204" s="113">
        <f t="shared" ref="F204:F207" si="17">D204*E204</f>
        <v>768</v>
      </c>
      <c r="G204" s="103"/>
      <c r="H204" s="103" t="s">
        <v>12</v>
      </c>
    </row>
    <row r="205" spans="1:8" x14ac:dyDescent="0.25">
      <c r="A205" s="103">
        <v>2</v>
      </c>
      <c r="B205" s="106" t="s">
        <v>47</v>
      </c>
      <c r="C205" s="194">
        <v>1</v>
      </c>
      <c r="D205" s="194">
        <v>72</v>
      </c>
      <c r="E205" s="194">
        <v>12</v>
      </c>
      <c r="F205" s="103">
        <f t="shared" si="17"/>
        <v>864</v>
      </c>
      <c r="G205" s="194"/>
      <c r="H205" s="194" t="s">
        <v>12</v>
      </c>
    </row>
    <row r="206" spans="1:8" ht="30" x14ac:dyDescent="0.25">
      <c r="A206" s="103">
        <v>3</v>
      </c>
      <c r="B206" s="106" t="s">
        <v>739</v>
      </c>
      <c r="C206" s="103">
        <v>1</v>
      </c>
      <c r="D206" s="103">
        <v>144</v>
      </c>
      <c r="E206" s="103">
        <v>12</v>
      </c>
      <c r="F206" s="113">
        <f t="shared" si="17"/>
        <v>1728</v>
      </c>
      <c r="G206" s="103"/>
      <c r="H206" s="103" t="s">
        <v>12</v>
      </c>
    </row>
    <row r="207" spans="1:8" ht="30" x14ac:dyDescent="0.25">
      <c r="A207" s="103">
        <v>4</v>
      </c>
      <c r="B207" s="106" t="s">
        <v>740</v>
      </c>
      <c r="C207" s="103">
        <v>1</v>
      </c>
      <c r="D207" s="103">
        <v>128</v>
      </c>
      <c r="E207" s="103">
        <v>10</v>
      </c>
      <c r="F207" s="113">
        <f t="shared" si="17"/>
        <v>1280</v>
      </c>
      <c r="G207" s="103"/>
      <c r="H207" s="103" t="s">
        <v>12</v>
      </c>
    </row>
    <row r="208" spans="1:8" x14ac:dyDescent="0.25">
      <c r="A208" s="103">
        <v>5</v>
      </c>
      <c r="B208" s="106" t="s">
        <v>35</v>
      </c>
      <c r="C208" s="103">
        <v>1</v>
      </c>
      <c r="D208" s="103">
        <v>68</v>
      </c>
      <c r="E208" s="103">
        <v>75</v>
      </c>
      <c r="F208" s="103">
        <f>D208*E208</f>
        <v>5100</v>
      </c>
      <c r="G208" s="103" t="s">
        <v>27</v>
      </c>
      <c r="H208" s="103" t="s">
        <v>12</v>
      </c>
    </row>
    <row r="209" spans="1:9" x14ac:dyDescent="0.25">
      <c r="A209" s="103">
        <v>6</v>
      </c>
      <c r="B209" s="206" t="s">
        <v>43</v>
      </c>
      <c r="C209" s="194">
        <v>1</v>
      </c>
      <c r="D209" s="194">
        <v>144</v>
      </c>
      <c r="E209" s="194">
        <v>12</v>
      </c>
      <c r="F209" s="103">
        <f t="shared" ref="F209:F210" si="18">D209*E209</f>
        <v>1728</v>
      </c>
      <c r="G209" s="194"/>
      <c r="H209" s="194" t="s">
        <v>12</v>
      </c>
    </row>
    <row r="210" spans="1:9" ht="63" x14ac:dyDescent="0.25">
      <c r="A210" s="103">
        <v>7</v>
      </c>
      <c r="B210" s="116" t="s">
        <v>46</v>
      </c>
      <c r="C210" s="194">
        <v>1</v>
      </c>
      <c r="D210" s="194">
        <v>72</v>
      </c>
      <c r="E210" s="194">
        <v>30</v>
      </c>
      <c r="F210" s="103">
        <f t="shared" si="18"/>
        <v>2160</v>
      </c>
      <c r="G210" s="106" t="s">
        <v>742</v>
      </c>
      <c r="H210" s="194" t="s">
        <v>12</v>
      </c>
    </row>
    <row r="211" spans="1:9" ht="45" x14ac:dyDescent="0.25">
      <c r="A211" s="103">
        <v>8</v>
      </c>
      <c r="B211" s="106" t="s">
        <v>741</v>
      </c>
      <c r="C211" s="194">
        <v>1</v>
      </c>
      <c r="D211" s="194">
        <v>64</v>
      </c>
      <c r="E211" s="194">
        <v>10</v>
      </c>
      <c r="F211" s="103">
        <v>640</v>
      </c>
      <c r="G211" s="194" t="s">
        <v>27</v>
      </c>
      <c r="H211" s="194" t="s">
        <v>12</v>
      </c>
    </row>
    <row r="212" spans="1:9" ht="45" x14ac:dyDescent="0.25">
      <c r="A212" s="103">
        <v>9</v>
      </c>
      <c r="B212" s="106" t="s">
        <v>56</v>
      </c>
      <c r="C212" s="103">
        <v>1</v>
      </c>
      <c r="D212" s="103">
        <v>72</v>
      </c>
      <c r="E212" s="103">
        <v>15</v>
      </c>
      <c r="F212" s="103">
        <f t="shared" ref="F212:F214" si="19">D212*E212</f>
        <v>1080</v>
      </c>
      <c r="G212" s="106" t="s">
        <v>742</v>
      </c>
      <c r="H212" s="194" t="s">
        <v>12</v>
      </c>
    </row>
    <row r="213" spans="1:9" ht="78.75" x14ac:dyDescent="0.25">
      <c r="A213" s="103">
        <v>10</v>
      </c>
      <c r="B213" s="103" t="s">
        <v>358</v>
      </c>
      <c r="C213" s="103">
        <v>1</v>
      </c>
      <c r="D213" s="103">
        <v>108</v>
      </c>
      <c r="E213" s="103">
        <v>15</v>
      </c>
      <c r="F213" s="103">
        <f t="shared" si="19"/>
        <v>1620</v>
      </c>
      <c r="G213" s="138" t="s">
        <v>25</v>
      </c>
      <c r="H213" s="106" t="s">
        <v>335</v>
      </c>
    </row>
    <row r="214" spans="1:9" ht="78.75" x14ac:dyDescent="0.25">
      <c r="A214" s="103">
        <v>11</v>
      </c>
      <c r="B214" s="106" t="s">
        <v>441</v>
      </c>
      <c r="C214" s="132" t="s">
        <v>782</v>
      </c>
      <c r="D214" s="103">
        <v>324</v>
      </c>
      <c r="E214" s="103">
        <v>16</v>
      </c>
      <c r="F214" s="103">
        <f t="shared" si="19"/>
        <v>5184</v>
      </c>
      <c r="G214" s="138" t="s">
        <v>25</v>
      </c>
      <c r="H214" s="106" t="s">
        <v>335</v>
      </c>
    </row>
    <row r="215" spans="1:9" ht="45" x14ac:dyDescent="0.25">
      <c r="A215" s="103">
        <v>12</v>
      </c>
      <c r="B215" s="210" t="s">
        <v>80</v>
      </c>
      <c r="C215" s="103">
        <v>1</v>
      </c>
      <c r="D215" s="103">
        <v>180</v>
      </c>
      <c r="E215" s="103">
        <v>36</v>
      </c>
      <c r="F215" s="103">
        <f t="shared" ref="F215:F217" si="20">D215*E215</f>
        <v>6480</v>
      </c>
      <c r="G215" s="206" t="s">
        <v>728</v>
      </c>
      <c r="H215" s="106" t="s">
        <v>79</v>
      </c>
    </row>
    <row r="216" spans="1:9" ht="45" x14ac:dyDescent="0.25">
      <c r="A216" s="103">
        <v>13</v>
      </c>
      <c r="B216" s="106" t="s">
        <v>725</v>
      </c>
      <c r="C216" s="103">
        <v>1</v>
      </c>
      <c r="D216" s="103">
        <v>180</v>
      </c>
      <c r="E216" s="103">
        <v>20</v>
      </c>
      <c r="F216" s="103">
        <f t="shared" si="20"/>
        <v>3600</v>
      </c>
      <c r="G216" s="206" t="s">
        <v>728</v>
      </c>
      <c r="H216" s="106" t="s">
        <v>79</v>
      </c>
    </row>
    <row r="217" spans="1:9" ht="47.25" x14ac:dyDescent="0.25">
      <c r="A217" s="103">
        <v>14</v>
      </c>
      <c r="B217" s="121" t="s">
        <v>160</v>
      </c>
      <c r="C217" s="122">
        <v>6</v>
      </c>
      <c r="D217" s="122">
        <v>216</v>
      </c>
      <c r="E217" s="122">
        <v>155</v>
      </c>
      <c r="F217" s="122">
        <f t="shared" si="20"/>
        <v>33480</v>
      </c>
      <c r="G217" s="211" t="s">
        <v>177</v>
      </c>
      <c r="H217" s="121" t="s">
        <v>159</v>
      </c>
    </row>
    <row r="218" spans="1:9" ht="60" x14ac:dyDescent="0.25">
      <c r="A218" s="103">
        <v>15</v>
      </c>
      <c r="B218" s="106" t="s">
        <v>142</v>
      </c>
      <c r="C218" s="103">
        <v>1</v>
      </c>
      <c r="D218" s="103">
        <v>216</v>
      </c>
      <c r="E218" s="103">
        <v>48</v>
      </c>
      <c r="F218" s="103">
        <f t="shared" ref="F218:F219" si="21">D218*E218</f>
        <v>10368</v>
      </c>
      <c r="G218" s="210" t="s">
        <v>143</v>
      </c>
      <c r="H218" s="106" t="s">
        <v>105</v>
      </c>
    </row>
    <row r="219" spans="1:9" ht="60" x14ac:dyDescent="0.25">
      <c r="A219" s="103">
        <v>16</v>
      </c>
      <c r="B219" s="106" t="s">
        <v>144</v>
      </c>
      <c r="C219" s="103">
        <v>1</v>
      </c>
      <c r="D219" s="103">
        <v>144</v>
      </c>
      <c r="E219" s="103">
        <v>50</v>
      </c>
      <c r="F219" s="103">
        <f t="shared" si="21"/>
        <v>7200</v>
      </c>
      <c r="G219" s="210" t="s">
        <v>143</v>
      </c>
      <c r="H219" s="106" t="s">
        <v>105</v>
      </c>
      <c r="I219" s="212"/>
    </row>
    <row r="220" spans="1:9" ht="30" x14ac:dyDescent="0.25">
      <c r="A220" s="103">
        <v>17</v>
      </c>
      <c r="B220" s="213" t="s">
        <v>248</v>
      </c>
      <c r="C220" s="207">
        <v>1</v>
      </c>
      <c r="D220" s="207">
        <v>34</v>
      </c>
      <c r="E220" s="207">
        <v>53</v>
      </c>
      <c r="F220" s="207">
        <f>D220*E220</f>
        <v>1802</v>
      </c>
      <c r="G220" s="213" t="s">
        <v>752</v>
      </c>
      <c r="H220" s="122" t="s">
        <v>249</v>
      </c>
      <c r="I220" s="212"/>
    </row>
    <row r="221" spans="1:9" ht="30" x14ac:dyDescent="0.25">
      <c r="A221" s="103">
        <v>18</v>
      </c>
      <c r="B221" s="213" t="s">
        <v>250</v>
      </c>
      <c r="C221" s="207">
        <v>1</v>
      </c>
      <c r="D221" s="207">
        <v>68</v>
      </c>
      <c r="E221" s="207">
        <v>83</v>
      </c>
      <c r="F221" s="207">
        <f t="shared" ref="F221:F238" si="22">D221*E221</f>
        <v>5644</v>
      </c>
      <c r="G221" s="213" t="s">
        <v>752</v>
      </c>
      <c r="H221" s="122" t="s">
        <v>249</v>
      </c>
      <c r="I221" s="212"/>
    </row>
    <row r="222" spans="1:9" ht="30" x14ac:dyDescent="0.25">
      <c r="A222" s="103">
        <v>19</v>
      </c>
      <c r="B222" s="213" t="s">
        <v>251</v>
      </c>
      <c r="C222" s="207">
        <v>1</v>
      </c>
      <c r="D222" s="207">
        <v>68</v>
      </c>
      <c r="E222" s="207">
        <v>76</v>
      </c>
      <c r="F222" s="207">
        <f t="shared" si="22"/>
        <v>5168</v>
      </c>
      <c r="G222" s="213" t="s">
        <v>752</v>
      </c>
      <c r="H222" s="122" t="s">
        <v>249</v>
      </c>
      <c r="I222" s="212"/>
    </row>
    <row r="223" spans="1:9" ht="30" x14ac:dyDescent="0.25">
      <c r="A223" s="103">
        <v>20</v>
      </c>
      <c r="B223" s="213" t="s">
        <v>252</v>
      </c>
      <c r="C223" s="207">
        <v>1</v>
      </c>
      <c r="D223" s="207">
        <v>68</v>
      </c>
      <c r="E223" s="207">
        <v>76</v>
      </c>
      <c r="F223" s="207">
        <f t="shared" si="22"/>
        <v>5168</v>
      </c>
      <c r="G223" s="213" t="s">
        <v>752</v>
      </c>
      <c r="H223" s="122" t="s">
        <v>249</v>
      </c>
      <c r="I223" s="212"/>
    </row>
    <row r="224" spans="1:9" ht="30" x14ac:dyDescent="0.25">
      <c r="A224" s="103">
        <v>21</v>
      </c>
      <c r="B224" s="119" t="s">
        <v>253</v>
      </c>
      <c r="C224" s="207">
        <v>1</v>
      </c>
      <c r="D224" s="207">
        <v>68</v>
      </c>
      <c r="E224" s="207">
        <v>20</v>
      </c>
      <c r="F224" s="207">
        <f t="shared" si="22"/>
        <v>1360</v>
      </c>
      <c r="G224" s="213" t="s">
        <v>752</v>
      </c>
      <c r="H224" s="122" t="s">
        <v>249</v>
      </c>
      <c r="I224" s="212"/>
    </row>
    <row r="225" spans="1:9" ht="45" x14ac:dyDescent="0.25">
      <c r="A225" s="103">
        <v>22</v>
      </c>
      <c r="B225" s="213" t="s">
        <v>254</v>
      </c>
      <c r="C225" s="207">
        <v>1</v>
      </c>
      <c r="D225" s="207">
        <v>68</v>
      </c>
      <c r="E225" s="207">
        <v>24</v>
      </c>
      <c r="F225" s="207">
        <f t="shared" si="22"/>
        <v>1632</v>
      </c>
      <c r="G225" s="213" t="s">
        <v>752</v>
      </c>
      <c r="H225" s="122" t="s">
        <v>249</v>
      </c>
      <c r="I225" s="212"/>
    </row>
    <row r="226" spans="1:9" ht="60" x14ac:dyDescent="0.25">
      <c r="A226" s="103">
        <v>23</v>
      </c>
      <c r="B226" s="213" t="s">
        <v>749</v>
      </c>
      <c r="C226" s="207">
        <v>1</v>
      </c>
      <c r="D226" s="207">
        <v>68</v>
      </c>
      <c r="E226" s="207">
        <v>20</v>
      </c>
      <c r="F226" s="207">
        <f t="shared" si="22"/>
        <v>1360</v>
      </c>
      <c r="G226" s="213" t="s">
        <v>752</v>
      </c>
      <c r="H226" s="122" t="s">
        <v>249</v>
      </c>
      <c r="I226" s="212"/>
    </row>
    <row r="227" spans="1:9" ht="30" x14ac:dyDescent="0.25">
      <c r="A227" s="103">
        <v>24</v>
      </c>
      <c r="B227" s="213" t="s">
        <v>255</v>
      </c>
      <c r="C227" s="207"/>
      <c r="D227" s="207">
        <v>68</v>
      </c>
      <c r="E227" s="207">
        <v>56</v>
      </c>
      <c r="F227" s="207">
        <f t="shared" si="22"/>
        <v>3808</v>
      </c>
      <c r="G227" s="213" t="s">
        <v>752</v>
      </c>
      <c r="H227" s="122" t="s">
        <v>249</v>
      </c>
      <c r="I227" s="212"/>
    </row>
    <row r="228" spans="1:9" x14ac:dyDescent="0.25">
      <c r="A228" s="103">
        <v>25</v>
      </c>
      <c r="B228" s="213" t="s">
        <v>842</v>
      </c>
      <c r="C228" s="119">
        <v>1</v>
      </c>
      <c r="D228" s="119">
        <v>68</v>
      </c>
      <c r="E228" s="119">
        <v>50</v>
      </c>
      <c r="F228" s="119">
        <f t="shared" si="22"/>
        <v>3400</v>
      </c>
      <c r="G228" s="213" t="s">
        <v>723</v>
      </c>
      <c r="H228" s="119" t="s">
        <v>722</v>
      </c>
      <c r="I228" s="212"/>
    </row>
    <row r="229" spans="1:9" x14ac:dyDescent="0.25">
      <c r="A229" s="103">
        <v>26</v>
      </c>
      <c r="B229" s="213" t="s">
        <v>843</v>
      </c>
      <c r="C229" s="119">
        <v>1</v>
      </c>
      <c r="D229" s="119">
        <v>68</v>
      </c>
      <c r="E229" s="119">
        <v>50</v>
      </c>
      <c r="F229" s="119">
        <f t="shared" si="22"/>
        <v>3400</v>
      </c>
      <c r="G229" s="213" t="s">
        <v>723</v>
      </c>
      <c r="H229" s="119" t="s">
        <v>722</v>
      </c>
      <c r="I229" s="212"/>
    </row>
    <row r="230" spans="1:9" ht="30" x14ac:dyDescent="0.25">
      <c r="A230" s="103">
        <v>27</v>
      </c>
      <c r="B230" s="213" t="s">
        <v>844</v>
      </c>
      <c r="C230" s="119">
        <v>1</v>
      </c>
      <c r="D230" s="119">
        <v>68</v>
      </c>
      <c r="E230" s="119">
        <v>50</v>
      </c>
      <c r="F230" s="119">
        <f t="shared" si="22"/>
        <v>3400</v>
      </c>
      <c r="G230" s="213" t="s">
        <v>723</v>
      </c>
      <c r="H230" s="119" t="s">
        <v>722</v>
      </c>
      <c r="I230" s="212"/>
    </row>
    <row r="231" spans="1:9" ht="45" x14ac:dyDescent="0.25">
      <c r="A231" s="103">
        <v>28</v>
      </c>
      <c r="B231" s="213" t="s">
        <v>845</v>
      </c>
      <c r="C231" s="119">
        <v>1</v>
      </c>
      <c r="D231" s="119">
        <v>68</v>
      </c>
      <c r="E231" s="119">
        <v>50</v>
      </c>
      <c r="F231" s="119">
        <f t="shared" si="22"/>
        <v>3400</v>
      </c>
      <c r="G231" s="213" t="s">
        <v>723</v>
      </c>
      <c r="H231" s="119" t="s">
        <v>722</v>
      </c>
      <c r="I231" s="212"/>
    </row>
    <row r="232" spans="1:9" ht="45" x14ac:dyDescent="0.25">
      <c r="A232" s="103">
        <v>29</v>
      </c>
      <c r="B232" s="106" t="s">
        <v>528</v>
      </c>
      <c r="C232" s="103">
        <v>1</v>
      </c>
      <c r="D232" s="103">
        <v>216</v>
      </c>
      <c r="E232" s="103">
        <v>10</v>
      </c>
      <c r="F232" s="103">
        <f t="shared" si="22"/>
        <v>2160</v>
      </c>
      <c r="G232" s="106" t="s">
        <v>899</v>
      </c>
      <c r="H232" s="201" t="s">
        <v>697</v>
      </c>
      <c r="I232" s="212"/>
    </row>
    <row r="233" spans="1:9" x14ac:dyDescent="0.25">
      <c r="A233" s="103">
        <v>30</v>
      </c>
      <c r="B233" s="106" t="s">
        <v>529</v>
      </c>
      <c r="C233" s="103">
        <v>1</v>
      </c>
      <c r="D233" s="103">
        <v>216</v>
      </c>
      <c r="E233" s="103">
        <v>36</v>
      </c>
      <c r="F233" s="103">
        <f t="shared" si="22"/>
        <v>7776</v>
      </c>
      <c r="G233" s="212" t="s">
        <v>530</v>
      </c>
      <c r="H233" s="201" t="s">
        <v>697</v>
      </c>
      <c r="I233" s="212"/>
    </row>
    <row r="234" spans="1:9" ht="45" x14ac:dyDescent="0.25">
      <c r="A234" s="103">
        <v>31</v>
      </c>
      <c r="B234" s="106" t="s">
        <v>531</v>
      </c>
      <c r="C234" s="103">
        <v>1</v>
      </c>
      <c r="D234" s="103">
        <v>216</v>
      </c>
      <c r="E234" s="103">
        <v>10</v>
      </c>
      <c r="F234" s="103">
        <f t="shared" si="22"/>
        <v>2160</v>
      </c>
      <c r="G234" s="106" t="s">
        <v>899</v>
      </c>
      <c r="H234" s="201" t="s">
        <v>697</v>
      </c>
      <c r="I234" s="212"/>
    </row>
    <row r="235" spans="1:9" ht="45" x14ac:dyDescent="0.25">
      <c r="A235" s="103">
        <v>32</v>
      </c>
      <c r="B235" s="106" t="s">
        <v>532</v>
      </c>
      <c r="C235" s="103">
        <v>1</v>
      </c>
      <c r="D235" s="103">
        <v>216</v>
      </c>
      <c r="E235" s="103">
        <v>10</v>
      </c>
      <c r="F235" s="103">
        <f t="shared" si="22"/>
        <v>2160</v>
      </c>
      <c r="G235" s="106" t="s">
        <v>899</v>
      </c>
      <c r="H235" s="201" t="s">
        <v>697</v>
      </c>
      <c r="I235" s="212"/>
    </row>
    <row r="236" spans="1:9" ht="45" x14ac:dyDescent="0.25">
      <c r="A236" s="103">
        <v>33</v>
      </c>
      <c r="B236" s="106" t="s">
        <v>533</v>
      </c>
      <c r="C236" s="103">
        <v>1</v>
      </c>
      <c r="D236" s="103">
        <v>216</v>
      </c>
      <c r="E236" s="103">
        <v>10</v>
      </c>
      <c r="F236" s="103">
        <f t="shared" si="22"/>
        <v>2160</v>
      </c>
      <c r="G236" s="106" t="s">
        <v>899</v>
      </c>
      <c r="H236" s="201" t="s">
        <v>697</v>
      </c>
      <c r="I236" s="212"/>
    </row>
    <row r="237" spans="1:9" ht="45" x14ac:dyDescent="0.25">
      <c r="A237" s="103">
        <v>34</v>
      </c>
      <c r="B237" s="106" t="s">
        <v>525</v>
      </c>
      <c r="C237" s="103">
        <v>1</v>
      </c>
      <c r="D237" s="103">
        <v>216</v>
      </c>
      <c r="E237" s="103">
        <v>12</v>
      </c>
      <c r="F237" s="103">
        <f t="shared" si="22"/>
        <v>2592</v>
      </c>
      <c r="G237" s="106" t="s">
        <v>899</v>
      </c>
      <c r="H237" s="201" t="s">
        <v>697</v>
      </c>
      <c r="I237" s="212"/>
    </row>
    <row r="238" spans="1:9" ht="45" x14ac:dyDescent="0.25">
      <c r="A238" s="103">
        <v>35</v>
      </c>
      <c r="B238" s="106" t="s">
        <v>526</v>
      </c>
      <c r="C238" s="103">
        <v>1</v>
      </c>
      <c r="D238" s="103">
        <v>216</v>
      </c>
      <c r="E238" s="103">
        <v>12</v>
      </c>
      <c r="F238" s="103">
        <f t="shared" si="22"/>
        <v>2592</v>
      </c>
      <c r="G238" s="106" t="s">
        <v>899</v>
      </c>
      <c r="H238" s="201" t="s">
        <v>697</v>
      </c>
      <c r="I238" s="212"/>
    </row>
    <row r="239" spans="1:9" ht="18.75" x14ac:dyDescent="0.3">
      <c r="E239" s="218">
        <f>SUM(E204:E238)</f>
        <v>1236</v>
      </c>
    </row>
    <row r="240" spans="1:9" ht="66" customHeight="1" x14ac:dyDescent="0.25">
      <c r="B240" s="234" t="s">
        <v>77</v>
      </c>
      <c r="C240" s="235"/>
      <c r="D240" s="235"/>
      <c r="E240" s="235"/>
      <c r="F240" s="235"/>
      <c r="G240" s="235"/>
      <c r="H240" s="235"/>
    </row>
    <row r="241" spans="1:8" ht="45" x14ac:dyDescent="0.25">
      <c r="A241" s="193" t="s">
        <v>689</v>
      </c>
      <c r="B241" s="193" t="s">
        <v>2</v>
      </c>
      <c r="C241" s="193" t="s">
        <v>3</v>
      </c>
      <c r="D241" s="193" t="s">
        <v>690</v>
      </c>
      <c r="E241" s="193" t="s">
        <v>5</v>
      </c>
      <c r="F241" s="193" t="s">
        <v>691</v>
      </c>
      <c r="G241" s="193" t="s">
        <v>693</v>
      </c>
      <c r="H241" s="193" t="s">
        <v>692</v>
      </c>
    </row>
    <row r="242" spans="1:8" ht="105" x14ac:dyDescent="0.25">
      <c r="A242" s="216">
        <v>1</v>
      </c>
      <c r="B242" s="130" t="s">
        <v>452</v>
      </c>
      <c r="C242" s="132" t="s">
        <v>453</v>
      </c>
      <c r="D242" s="103">
        <v>216</v>
      </c>
      <c r="E242" s="103">
        <v>68</v>
      </c>
      <c r="F242" s="103">
        <f t="shared" ref="F242" si="23">D242*E242</f>
        <v>14688</v>
      </c>
      <c r="G242" s="106" t="s">
        <v>783</v>
      </c>
      <c r="H242" s="106" t="s">
        <v>784</v>
      </c>
    </row>
    <row r="243" spans="1:8" ht="51" x14ac:dyDescent="0.25">
      <c r="A243" s="207">
        <v>2</v>
      </c>
      <c r="B243" s="121" t="s">
        <v>161</v>
      </c>
      <c r="C243" s="122">
        <v>1</v>
      </c>
      <c r="D243" s="122">
        <v>216</v>
      </c>
      <c r="E243" s="122">
        <v>25</v>
      </c>
      <c r="F243" s="122">
        <f>D243*E243</f>
        <v>5400</v>
      </c>
      <c r="G243" s="214" t="s">
        <v>149</v>
      </c>
      <c r="H243" s="121" t="s">
        <v>159</v>
      </c>
    </row>
    <row r="244" spans="1:8" ht="51" x14ac:dyDescent="0.25">
      <c r="A244" s="103">
        <v>3</v>
      </c>
      <c r="B244" s="121" t="s">
        <v>167</v>
      </c>
      <c r="C244" s="122">
        <v>5</v>
      </c>
      <c r="D244" s="122">
        <v>216</v>
      </c>
      <c r="E244" s="122">
        <v>113</v>
      </c>
      <c r="F244" s="122">
        <f>D244*E244</f>
        <v>24408</v>
      </c>
      <c r="G244" s="214" t="s">
        <v>149</v>
      </c>
      <c r="H244" s="121" t="s">
        <v>150</v>
      </c>
    </row>
    <row r="245" spans="1:8" ht="51" x14ac:dyDescent="0.25">
      <c r="A245" s="103">
        <v>4</v>
      </c>
      <c r="B245" s="121" t="s">
        <v>168</v>
      </c>
      <c r="C245" s="122">
        <v>5</v>
      </c>
      <c r="D245" s="122">
        <v>216</v>
      </c>
      <c r="E245" s="122">
        <v>30</v>
      </c>
      <c r="F245" s="122">
        <f>D245*E245</f>
        <v>6480</v>
      </c>
      <c r="G245" s="214" t="s">
        <v>149</v>
      </c>
      <c r="H245" s="121" t="s">
        <v>150</v>
      </c>
    </row>
    <row r="246" spans="1:8" ht="51" x14ac:dyDescent="0.25">
      <c r="A246" s="103">
        <v>5</v>
      </c>
      <c r="B246" s="213" t="s">
        <v>173</v>
      </c>
      <c r="C246" s="207">
        <v>1</v>
      </c>
      <c r="D246" s="207">
        <v>216</v>
      </c>
      <c r="E246" s="207">
        <v>25</v>
      </c>
      <c r="F246" s="207">
        <f>D246*E246</f>
        <v>5400</v>
      </c>
      <c r="G246" s="215" t="s">
        <v>149</v>
      </c>
      <c r="H246" s="121" t="s">
        <v>159</v>
      </c>
    </row>
    <row r="247" spans="1:8" ht="60" x14ac:dyDescent="0.25">
      <c r="A247" s="103">
        <v>6</v>
      </c>
      <c r="B247" s="106" t="s">
        <v>129</v>
      </c>
      <c r="C247" s="103">
        <v>1</v>
      </c>
      <c r="D247" s="103">
        <v>216</v>
      </c>
      <c r="E247" s="103">
        <v>36</v>
      </c>
      <c r="F247" s="103">
        <f>D247*E247</f>
        <v>7776</v>
      </c>
      <c r="G247" s="215" t="s">
        <v>149</v>
      </c>
      <c r="H247" s="106" t="s">
        <v>105</v>
      </c>
    </row>
    <row r="248" spans="1:8" ht="60" x14ac:dyDescent="0.25">
      <c r="A248" s="103">
        <v>7</v>
      </c>
      <c r="B248" s="106" t="s">
        <v>130</v>
      </c>
      <c r="C248" s="103">
        <v>2</v>
      </c>
      <c r="D248" s="103">
        <v>216</v>
      </c>
      <c r="E248" s="103">
        <v>30</v>
      </c>
      <c r="F248" s="103">
        <f t="shared" ref="F248" si="24">D248*E248</f>
        <v>6480</v>
      </c>
      <c r="G248" s="215" t="s">
        <v>149</v>
      </c>
      <c r="H248" s="106" t="s">
        <v>105</v>
      </c>
    </row>
    <row r="249" spans="1:8" ht="60" x14ac:dyDescent="0.25">
      <c r="A249" s="103">
        <v>8</v>
      </c>
      <c r="B249" s="103" t="s">
        <v>122</v>
      </c>
      <c r="C249" s="103">
        <v>1</v>
      </c>
      <c r="D249" s="103">
        <v>216</v>
      </c>
      <c r="E249" s="103">
        <v>50</v>
      </c>
      <c r="F249" s="103">
        <f>D249*E249</f>
        <v>10800</v>
      </c>
      <c r="G249" s="215" t="s">
        <v>149</v>
      </c>
      <c r="H249" s="106" t="s">
        <v>105</v>
      </c>
    </row>
    <row r="250" spans="1:8" ht="51" x14ac:dyDescent="0.25">
      <c r="A250" s="205">
        <v>9</v>
      </c>
      <c r="B250" s="129" t="s">
        <v>311</v>
      </c>
      <c r="C250" s="129">
        <v>1</v>
      </c>
      <c r="D250" s="129">
        <v>216</v>
      </c>
      <c r="E250" s="129">
        <v>26</v>
      </c>
      <c r="F250" s="129">
        <f>D250*E250</f>
        <v>5616</v>
      </c>
      <c r="G250" s="215" t="s">
        <v>149</v>
      </c>
      <c r="H250" s="196" t="s">
        <v>846</v>
      </c>
    </row>
    <row r="251" spans="1:8" ht="51" x14ac:dyDescent="0.25">
      <c r="A251" s="205">
        <v>10</v>
      </c>
      <c r="B251" s="129" t="s">
        <v>313</v>
      </c>
      <c r="C251" s="129">
        <v>1</v>
      </c>
      <c r="D251" s="129">
        <v>216</v>
      </c>
      <c r="E251" s="129">
        <v>24</v>
      </c>
      <c r="F251" s="129">
        <f>D251*E251</f>
        <v>5184</v>
      </c>
      <c r="G251" s="215" t="s">
        <v>149</v>
      </c>
      <c r="H251" s="196" t="s">
        <v>846</v>
      </c>
    </row>
    <row r="252" spans="1:8" ht="51" x14ac:dyDescent="0.25">
      <c r="A252" s="205">
        <v>11</v>
      </c>
      <c r="B252" s="129" t="s">
        <v>314</v>
      </c>
      <c r="C252" s="129">
        <v>1</v>
      </c>
      <c r="D252" s="129">
        <v>216</v>
      </c>
      <c r="E252" s="129">
        <v>24</v>
      </c>
      <c r="F252" s="129">
        <f>D252*E252</f>
        <v>5184</v>
      </c>
      <c r="G252" s="215" t="s">
        <v>149</v>
      </c>
      <c r="H252" s="196" t="s">
        <v>846</v>
      </c>
    </row>
    <row r="253" spans="1:8" ht="30" x14ac:dyDescent="0.25">
      <c r="A253" s="205">
        <v>12</v>
      </c>
      <c r="B253" s="129" t="s">
        <v>318</v>
      </c>
      <c r="C253" s="129">
        <v>1</v>
      </c>
      <c r="D253" s="129">
        <v>216</v>
      </c>
      <c r="E253" s="129">
        <v>12</v>
      </c>
      <c r="F253" s="129">
        <f t="shared" ref="F253:F256" si="25">D253*E253</f>
        <v>2592</v>
      </c>
      <c r="G253" s="130" t="s">
        <v>319</v>
      </c>
      <c r="H253" s="196" t="s">
        <v>846</v>
      </c>
    </row>
    <row r="254" spans="1:8" ht="30" x14ac:dyDescent="0.25">
      <c r="A254" s="205">
        <v>13</v>
      </c>
      <c r="B254" s="129" t="s">
        <v>320</v>
      </c>
      <c r="C254" s="129">
        <v>1</v>
      </c>
      <c r="D254" s="129">
        <v>216</v>
      </c>
      <c r="E254" s="129">
        <v>12</v>
      </c>
      <c r="F254" s="129">
        <f t="shared" si="25"/>
        <v>2592</v>
      </c>
      <c r="G254" s="130" t="s">
        <v>319</v>
      </c>
      <c r="H254" s="196" t="s">
        <v>846</v>
      </c>
    </row>
    <row r="255" spans="1:8" ht="30" x14ac:dyDescent="0.25">
      <c r="A255" s="205">
        <v>14</v>
      </c>
      <c r="B255" s="129" t="s">
        <v>321</v>
      </c>
      <c r="C255" s="131">
        <v>1</v>
      </c>
      <c r="D255" s="129">
        <v>216</v>
      </c>
      <c r="E255" s="129">
        <v>10</v>
      </c>
      <c r="F255" s="129">
        <f t="shared" si="25"/>
        <v>2160</v>
      </c>
      <c r="G255" s="130" t="s">
        <v>319</v>
      </c>
      <c r="H255" s="196" t="s">
        <v>846</v>
      </c>
    </row>
    <row r="256" spans="1:8" ht="30" x14ac:dyDescent="0.25">
      <c r="A256" s="205">
        <v>15</v>
      </c>
      <c r="B256" s="129" t="s">
        <v>322</v>
      </c>
      <c r="C256" s="129">
        <v>1</v>
      </c>
      <c r="D256" s="129">
        <v>216</v>
      </c>
      <c r="E256" s="129">
        <v>8</v>
      </c>
      <c r="F256" s="129">
        <f t="shared" si="25"/>
        <v>1728</v>
      </c>
      <c r="G256" s="130" t="s">
        <v>319</v>
      </c>
      <c r="H256" s="196" t="s">
        <v>846</v>
      </c>
    </row>
    <row r="257" spans="1:8" ht="51" x14ac:dyDescent="0.25">
      <c r="A257" s="205">
        <v>16</v>
      </c>
      <c r="B257" s="106" t="s">
        <v>534</v>
      </c>
      <c r="C257" s="103">
        <v>1</v>
      </c>
      <c r="D257" s="103">
        <v>216</v>
      </c>
      <c r="E257" s="103">
        <v>21</v>
      </c>
      <c r="F257" s="103">
        <f>D257*E257</f>
        <v>4536</v>
      </c>
      <c r="G257" s="215" t="s">
        <v>149</v>
      </c>
      <c r="H257" s="201" t="s">
        <v>697</v>
      </c>
    </row>
    <row r="258" spans="1:8" ht="18.75" x14ac:dyDescent="0.3">
      <c r="E258" s="218">
        <f>SUM(E242:E257)</f>
        <v>514</v>
      </c>
    </row>
    <row r="259" spans="1:8" ht="26.25" x14ac:dyDescent="0.4">
      <c r="D259" s="115" t="s">
        <v>716</v>
      </c>
      <c r="E259" s="219">
        <v>4047</v>
      </c>
    </row>
    <row r="260" spans="1:8" ht="32.25" x14ac:dyDescent="0.4">
      <c r="B260" s="106" t="s">
        <v>717</v>
      </c>
      <c r="E260" s="219">
        <v>18760</v>
      </c>
    </row>
    <row r="261" spans="1:8" x14ac:dyDescent="0.25">
      <c r="B261" s="115" t="s">
        <v>718</v>
      </c>
    </row>
    <row r="263" spans="1:8" ht="26.25" x14ac:dyDescent="0.4">
      <c r="B263" s="115" t="s">
        <v>900</v>
      </c>
      <c r="E263" s="220">
        <v>22807</v>
      </c>
    </row>
  </sheetData>
  <mergeCells count="8">
    <mergeCell ref="B240:H240"/>
    <mergeCell ref="A1:J7"/>
    <mergeCell ref="A9:H9"/>
    <mergeCell ref="B125:H125"/>
    <mergeCell ref="B149:H149"/>
    <mergeCell ref="B195:H195"/>
    <mergeCell ref="B202:H202"/>
    <mergeCell ref="B8:I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A139" workbookViewId="0">
      <selection activeCell="C113" sqref="C113:I113"/>
    </sheetView>
  </sheetViews>
  <sheetFormatPr defaultRowHeight="15" x14ac:dyDescent="0.25"/>
  <cols>
    <col min="1" max="1" width="25.28515625" customWidth="1"/>
    <col min="3" max="3" width="29.425781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51" t="s">
        <v>729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4.5" customHeight="1" x14ac:dyDescent="0.25">
      <c r="A4" s="150" t="s">
        <v>9</v>
      </c>
      <c r="B4" s="111">
        <v>1</v>
      </c>
      <c r="C4" s="157" t="s">
        <v>596</v>
      </c>
      <c r="D4" s="157">
        <v>1</v>
      </c>
      <c r="E4" s="157">
        <v>72</v>
      </c>
      <c r="F4" s="157">
        <v>4</v>
      </c>
      <c r="G4" s="157">
        <v>288</v>
      </c>
      <c r="H4" s="157"/>
      <c r="I4" s="110" t="s">
        <v>597</v>
      </c>
    </row>
    <row r="5" spans="1:13" ht="94.5" customHeight="1" x14ac:dyDescent="0.25">
      <c r="A5" s="150" t="s">
        <v>9</v>
      </c>
      <c r="B5" s="111">
        <v>2</v>
      </c>
      <c r="C5" s="157" t="s">
        <v>598</v>
      </c>
      <c r="D5" s="157">
        <v>1</v>
      </c>
      <c r="E5" s="157">
        <v>72</v>
      </c>
      <c r="F5" s="157">
        <v>1</v>
      </c>
      <c r="G5" s="157">
        <v>72</v>
      </c>
      <c r="H5" s="157"/>
      <c r="I5" s="110" t="s">
        <v>597</v>
      </c>
    </row>
    <row r="6" spans="1:13" ht="94.5" customHeight="1" x14ac:dyDescent="0.25">
      <c r="A6" s="150" t="s">
        <v>9</v>
      </c>
      <c r="B6" s="111">
        <v>3</v>
      </c>
      <c r="C6" s="157" t="s">
        <v>599</v>
      </c>
      <c r="D6" s="157">
        <v>1</v>
      </c>
      <c r="E6" s="157">
        <v>72</v>
      </c>
      <c r="F6" s="157">
        <v>3</v>
      </c>
      <c r="G6" s="157">
        <v>216</v>
      </c>
      <c r="H6" s="157"/>
      <c r="I6" s="110" t="s">
        <v>597</v>
      </c>
    </row>
    <row r="7" spans="1:13" ht="94.5" customHeight="1" x14ac:dyDescent="0.25">
      <c r="A7" s="150" t="s">
        <v>9</v>
      </c>
      <c r="B7" s="111">
        <v>4</v>
      </c>
      <c r="C7" s="157" t="s">
        <v>600</v>
      </c>
      <c r="D7" s="157">
        <v>1</v>
      </c>
      <c r="E7" s="157">
        <v>108</v>
      </c>
      <c r="F7" s="157">
        <v>6</v>
      </c>
      <c r="G7" s="157">
        <v>648</v>
      </c>
      <c r="H7" s="157"/>
      <c r="I7" s="110" t="s">
        <v>597</v>
      </c>
    </row>
    <row r="8" spans="1:13" ht="94.5" customHeight="1" x14ac:dyDescent="0.25">
      <c r="A8" s="150" t="s">
        <v>9</v>
      </c>
      <c r="B8" s="111">
        <v>5</v>
      </c>
      <c r="C8" s="157" t="s">
        <v>601</v>
      </c>
      <c r="D8" s="157">
        <v>1</v>
      </c>
      <c r="E8" s="157">
        <v>72</v>
      </c>
      <c r="F8" s="157">
        <v>2</v>
      </c>
      <c r="G8" s="157">
        <v>144</v>
      </c>
      <c r="H8" s="157"/>
      <c r="I8" s="110" t="s">
        <v>597</v>
      </c>
    </row>
    <row r="9" spans="1:13" ht="94.5" customHeight="1" x14ac:dyDescent="0.25">
      <c r="A9" s="150" t="s">
        <v>9</v>
      </c>
      <c r="B9" s="111">
        <v>6</v>
      </c>
      <c r="C9" s="157" t="s">
        <v>602</v>
      </c>
      <c r="D9" s="157">
        <v>1</v>
      </c>
      <c r="E9" s="157">
        <v>72</v>
      </c>
      <c r="F9" s="157">
        <v>1</v>
      </c>
      <c r="G9" s="157">
        <v>72</v>
      </c>
      <c r="H9" s="157"/>
      <c r="I9" s="110" t="s">
        <v>597</v>
      </c>
    </row>
    <row r="10" spans="1:13" ht="94.5" customHeight="1" x14ac:dyDescent="0.25">
      <c r="A10" s="150" t="s">
        <v>9</v>
      </c>
      <c r="B10" s="111">
        <v>7</v>
      </c>
      <c r="C10" s="157" t="s">
        <v>892</v>
      </c>
      <c r="D10" s="157">
        <v>1</v>
      </c>
      <c r="E10" s="157">
        <v>72</v>
      </c>
      <c r="F10" s="157">
        <v>2</v>
      </c>
      <c r="G10" s="157">
        <v>144</v>
      </c>
      <c r="H10" s="157"/>
      <c r="I10" s="110" t="s">
        <v>597</v>
      </c>
    </row>
    <row r="11" spans="1:13" ht="94.5" customHeight="1" x14ac:dyDescent="0.25">
      <c r="A11" s="150" t="s">
        <v>9</v>
      </c>
      <c r="B11" s="111">
        <v>8</v>
      </c>
      <c r="C11" s="157" t="s">
        <v>603</v>
      </c>
      <c r="D11" s="157">
        <v>1</v>
      </c>
      <c r="E11" s="157">
        <v>36</v>
      </c>
      <c r="F11" s="157">
        <v>6</v>
      </c>
      <c r="G11" s="157">
        <v>216</v>
      </c>
      <c r="H11" s="157"/>
      <c r="I11" s="110" t="s">
        <v>597</v>
      </c>
    </row>
    <row r="12" spans="1:13" ht="94.5" customHeight="1" x14ac:dyDescent="0.25">
      <c r="A12" s="150" t="s">
        <v>9</v>
      </c>
      <c r="B12" s="111">
        <v>9</v>
      </c>
      <c r="C12" s="157" t="s">
        <v>893</v>
      </c>
      <c r="D12" s="157">
        <v>1.2</v>
      </c>
      <c r="E12" s="157">
        <v>72</v>
      </c>
      <c r="F12" s="157">
        <v>3</v>
      </c>
      <c r="G12" s="157">
        <v>216</v>
      </c>
      <c r="H12" s="157"/>
      <c r="I12" s="110" t="s">
        <v>597</v>
      </c>
    </row>
    <row r="13" spans="1:13" ht="94.5" customHeight="1" x14ac:dyDescent="0.25">
      <c r="A13" s="150" t="s">
        <v>9</v>
      </c>
      <c r="B13" s="111">
        <v>10</v>
      </c>
      <c r="C13" s="157" t="s">
        <v>894</v>
      </c>
      <c r="D13" s="157">
        <v>2.2999999999999998</v>
      </c>
      <c r="E13" s="157">
        <v>72</v>
      </c>
      <c r="F13" s="157">
        <v>12</v>
      </c>
      <c r="G13" s="157">
        <v>864</v>
      </c>
      <c r="H13" s="157"/>
      <c r="I13" s="110" t="s">
        <v>597</v>
      </c>
    </row>
    <row r="14" spans="1:13" ht="94.5" customHeight="1" x14ac:dyDescent="0.25">
      <c r="A14" s="150" t="s">
        <v>9</v>
      </c>
      <c r="B14" s="111">
        <v>11</v>
      </c>
      <c r="C14" s="157" t="s">
        <v>604</v>
      </c>
      <c r="D14" s="157">
        <v>2</v>
      </c>
      <c r="E14" s="157">
        <v>36</v>
      </c>
      <c r="F14" s="157">
        <v>2</v>
      </c>
      <c r="G14" s="157">
        <v>72</v>
      </c>
      <c r="H14" s="157"/>
      <c r="I14" s="110" t="s">
        <v>597</v>
      </c>
    </row>
    <row r="15" spans="1:13" ht="94.5" customHeight="1" x14ac:dyDescent="0.25">
      <c r="A15" s="150" t="s">
        <v>9</v>
      </c>
      <c r="B15" s="111">
        <v>12</v>
      </c>
      <c r="C15" s="157" t="s">
        <v>605</v>
      </c>
      <c r="D15" s="157">
        <v>2</v>
      </c>
      <c r="E15" s="157">
        <v>36</v>
      </c>
      <c r="F15" s="157">
        <v>3</v>
      </c>
      <c r="G15" s="157">
        <v>108</v>
      </c>
      <c r="H15" s="157"/>
      <c r="I15" s="110" t="s">
        <v>597</v>
      </c>
    </row>
    <row r="16" spans="1:13" ht="94.5" x14ac:dyDescent="0.25">
      <c r="A16" s="150" t="s">
        <v>9</v>
      </c>
      <c r="B16" s="111">
        <v>13</v>
      </c>
      <c r="C16" s="157" t="s">
        <v>606</v>
      </c>
      <c r="D16" s="157">
        <v>2</v>
      </c>
      <c r="E16" s="157">
        <v>36</v>
      </c>
      <c r="F16" s="157">
        <v>3</v>
      </c>
      <c r="G16" s="157">
        <v>108</v>
      </c>
      <c r="H16" s="157"/>
      <c r="I16" s="110" t="s">
        <v>597</v>
      </c>
    </row>
    <row r="17" spans="1:9" ht="94.5" x14ac:dyDescent="0.25">
      <c r="A17" s="5" t="s">
        <v>22</v>
      </c>
      <c r="B17" s="6">
        <v>14</v>
      </c>
      <c r="C17" s="91" t="s">
        <v>607</v>
      </c>
      <c r="D17" s="91">
        <v>1</v>
      </c>
      <c r="E17" s="91">
        <v>108</v>
      </c>
      <c r="F17" s="91">
        <v>24</v>
      </c>
      <c r="G17" s="91">
        <v>2592</v>
      </c>
      <c r="H17" s="91" t="s">
        <v>608</v>
      </c>
      <c r="I17" s="16" t="s">
        <v>597</v>
      </c>
    </row>
    <row r="18" spans="1:9" ht="94.5" x14ac:dyDescent="0.25">
      <c r="A18" s="5" t="s">
        <v>22</v>
      </c>
      <c r="B18" s="6">
        <v>15</v>
      </c>
      <c r="C18" s="91" t="s">
        <v>476</v>
      </c>
      <c r="D18" s="91">
        <v>1</v>
      </c>
      <c r="E18" s="91">
        <v>36</v>
      </c>
      <c r="F18" s="91">
        <v>15</v>
      </c>
      <c r="G18" s="91">
        <v>540</v>
      </c>
      <c r="H18" s="91" t="s">
        <v>609</v>
      </c>
      <c r="I18" s="16" t="s">
        <v>597</v>
      </c>
    </row>
    <row r="19" spans="1:9" ht="94.5" x14ac:dyDescent="0.25">
      <c r="A19" s="5" t="s">
        <v>22</v>
      </c>
      <c r="B19" s="6">
        <v>16</v>
      </c>
      <c r="C19" s="92" t="s">
        <v>610</v>
      </c>
      <c r="D19" s="91">
        <v>1</v>
      </c>
      <c r="E19" s="91">
        <v>72</v>
      </c>
      <c r="F19" s="91">
        <v>14</v>
      </c>
      <c r="G19" s="91">
        <v>1008</v>
      </c>
      <c r="H19" s="91" t="s">
        <v>611</v>
      </c>
      <c r="I19" s="16" t="s">
        <v>597</v>
      </c>
    </row>
    <row r="20" spans="1:9" ht="94.5" x14ac:dyDescent="0.25">
      <c r="A20" s="5" t="s">
        <v>22</v>
      </c>
      <c r="B20" s="6">
        <v>17</v>
      </c>
      <c r="C20" s="92" t="s">
        <v>610</v>
      </c>
      <c r="D20" s="91">
        <v>2</v>
      </c>
      <c r="E20" s="91">
        <v>72</v>
      </c>
      <c r="F20" s="91">
        <v>10</v>
      </c>
      <c r="G20" s="91">
        <v>720</v>
      </c>
      <c r="H20" s="91" t="s">
        <v>611</v>
      </c>
      <c r="I20" s="16" t="s">
        <v>597</v>
      </c>
    </row>
    <row r="21" spans="1:9" ht="30" x14ac:dyDescent="0.25">
      <c r="A21" s="8" t="s">
        <v>29</v>
      </c>
      <c r="B21" s="1">
        <v>18</v>
      </c>
      <c r="C21" s="191" t="s">
        <v>612</v>
      </c>
      <c r="D21" s="77">
        <v>1</v>
      </c>
      <c r="E21" s="77">
        <v>144</v>
      </c>
      <c r="F21" s="77">
        <v>12</v>
      </c>
      <c r="G21" s="191">
        <v>1728</v>
      </c>
      <c r="H21" s="77"/>
      <c r="I21" s="8" t="s">
        <v>597</v>
      </c>
    </row>
    <row r="22" spans="1:9" ht="30" x14ac:dyDescent="0.25">
      <c r="A22" s="8" t="s">
        <v>29</v>
      </c>
      <c r="B22" s="1">
        <v>19</v>
      </c>
      <c r="C22" s="191" t="s">
        <v>612</v>
      </c>
      <c r="D22" s="77">
        <v>2</v>
      </c>
      <c r="E22" s="77">
        <v>144</v>
      </c>
      <c r="F22" s="77">
        <v>10</v>
      </c>
      <c r="G22" s="191">
        <v>1440</v>
      </c>
      <c r="H22" s="77"/>
      <c r="I22" s="8" t="s">
        <v>597</v>
      </c>
    </row>
    <row r="23" spans="1:9" ht="30" x14ac:dyDescent="0.25">
      <c r="A23" s="8" t="s">
        <v>29</v>
      </c>
      <c r="B23" s="1">
        <v>20</v>
      </c>
      <c r="C23" s="191" t="s">
        <v>613</v>
      </c>
      <c r="D23" s="77">
        <v>1</v>
      </c>
      <c r="E23" s="77">
        <v>144</v>
      </c>
      <c r="F23" s="77">
        <v>12</v>
      </c>
      <c r="G23" s="191">
        <v>1728</v>
      </c>
      <c r="H23" s="77"/>
      <c r="I23" s="8" t="s">
        <v>597</v>
      </c>
    </row>
    <row r="24" spans="1:9" ht="30" x14ac:dyDescent="0.25">
      <c r="A24" s="8" t="s">
        <v>29</v>
      </c>
      <c r="B24" s="1">
        <v>21</v>
      </c>
      <c r="C24" s="191" t="s">
        <v>613</v>
      </c>
      <c r="D24" s="77">
        <v>2</v>
      </c>
      <c r="E24" s="77">
        <v>144</v>
      </c>
      <c r="F24" s="77">
        <v>10</v>
      </c>
      <c r="G24" s="191">
        <v>1440</v>
      </c>
      <c r="H24" s="77"/>
      <c r="I24" s="8" t="s">
        <v>597</v>
      </c>
    </row>
    <row r="25" spans="1:9" ht="30" x14ac:dyDescent="0.25">
      <c r="A25" s="8" t="s">
        <v>29</v>
      </c>
      <c r="B25" s="1">
        <v>22</v>
      </c>
      <c r="C25" s="191" t="s">
        <v>613</v>
      </c>
      <c r="D25" s="77">
        <v>3</v>
      </c>
      <c r="E25" s="77">
        <v>144</v>
      </c>
      <c r="F25" s="77">
        <v>8</v>
      </c>
      <c r="G25" s="191">
        <v>1152</v>
      </c>
      <c r="H25" s="77"/>
      <c r="I25" s="8" t="s">
        <v>597</v>
      </c>
    </row>
    <row r="26" spans="1:9" ht="30" x14ac:dyDescent="0.25">
      <c r="A26" s="3" t="s">
        <v>29</v>
      </c>
      <c r="B26" s="2">
        <v>23</v>
      </c>
      <c r="C26" s="113" t="s">
        <v>614</v>
      </c>
      <c r="D26" s="3">
        <v>1</v>
      </c>
      <c r="E26" s="3">
        <v>72</v>
      </c>
      <c r="F26" s="3">
        <v>24</v>
      </c>
      <c r="G26" s="113">
        <v>1728</v>
      </c>
      <c r="H26" s="158"/>
      <c r="I26" s="3" t="s">
        <v>597</v>
      </c>
    </row>
    <row r="27" spans="1:9" ht="30" x14ac:dyDescent="0.25">
      <c r="A27" s="8" t="s">
        <v>29</v>
      </c>
      <c r="B27" s="1">
        <v>24</v>
      </c>
      <c r="C27" s="191" t="s">
        <v>614</v>
      </c>
      <c r="D27" s="77">
        <v>2</v>
      </c>
      <c r="E27" s="77">
        <v>144</v>
      </c>
      <c r="F27" s="77">
        <v>20</v>
      </c>
      <c r="G27" s="191">
        <v>2880</v>
      </c>
      <c r="H27" s="77"/>
      <c r="I27" s="8" t="s">
        <v>597</v>
      </c>
    </row>
    <row r="28" spans="1:9" ht="30" x14ac:dyDescent="0.25">
      <c r="A28" s="8" t="s">
        <v>29</v>
      </c>
      <c r="B28" s="1">
        <v>25</v>
      </c>
      <c r="C28" s="191" t="s">
        <v>615</v>
      </c>
      <c r="D28" s="77">
        <v>1</v>
      </c>
      <c r="E28" s="77">
        <v>72</v>
      </c>
      <c r="F28" s="77">
        <v>12</v>
      </c>
      <c r="G28" s="191">
        <v>864</v>
      </c>
      <c r="H28" s="77"/>
      <c r="I28" s="8" t="s">
        <v>597</v>
      </c>
    </row>
    <row r="29" spans="1:9" ht="30" x14ac:dyDescent="0.25">
      <c r="A29" s="8" t="s">
        <v>29</v>
      </c>
      <c r="B29" s="1">
        <v>26</v>
      </c>
      <c r="C29" s="191" t="s">
        <v>615</v>
      </c>
      <c r="D29" s="77">
        <v>2</v>
      </c>
      <c r="E29" s="77">
        <v>72</v>
      </c>
      <c r="F29" s="77">
        <v>10</v>
      </c>
      <c r="G29" s="191">
        <v>720</v>
      </c>
      <c r="H29" s="77"/>
      <c r="I29" s="8" t="s">
        <v>597</v>
      </c>
    </row>
    <row r="30" spans="1:9" ht="30" x14ac:dyDescent="0.25">
      <c r="A30" s="8" t="s">
        <v>29</v>
      </c>
      <c r="B30" s="1">
        <v>27</v>
      </c>
      <c r="C30" s="191" t="s">
        <v>616</v>
      </c>
      <c r="D30" s="77">
        <v>1</v>
      </c>
      <c r="E30" s="77">
        <v>36</v>
      </c>
      <c r="F30" s="77">
        <v>48</v>
      </c>
      <c r="G30" s="191">
        <v>1728</v>
      </c>
      <c r="H30" s="77"/>
      <c r="I30" s="8" t="s">
        <v>597</v>
      </c>
    </row>
    <row r="31" spans="1:9" ht="30" x14ac:dyDescent="0.25">
      <c r="A31" s="8" t="s">
        <v>29</v>
      </c>
      <c r="B31" s="1">
        <v>28</v>
      </c>
      <c r="C31" s="191" t="s">
        <v>616</v>
      </c>
      <c r="D31" s="77">
        <v>2</v>
      </c>
      <c r="E31" s="77">
        <v>36</v>
      </c>
      <c r="F31" s="77">
        <v>60</v>
      </c>
      <c r="G31" s="191">
        <v>2160</v>
      </c>
      <c r="H31" s="77"/>
      <c r="I31" s="8" t="s">
        <v>597</v>
      </c>
    </row>
    <row r="32" spans="1:9" ht="30" x14ac:dyDescent="0.25">
      <c r="A32" s="8" t="s">
        <v>29</v>
      </c>
      <c r="B32" s="1">
        <v>29</v>
      </c>
      <c r="C32" s="191" t="s">
        <v>617</v>
      </c>
      <c r="D32" s="77">
        <v>1</v>
      </c>
      <c r="E32" s="77">
        <v>72</v>
      </c>
      <c r="F32" s="77">
        <v>12</v>
      </c>
      <c r="G32" s="191">
        <v>864</v>
      </c>
      <c r="H32" s="77"/>
      <c r="I32" s="8" t="s">
        <v>597</v>
      </c>
    </row>
    <row r="33" spans="1:9" ht="30" x14ac:dyDescent="0.25">
      <c r="A33" s="8" t="s">
        <v>29</v>
      </c>
      <c r="B33" s="1">
        <v>30</v>
      </c>
      <c r="C33" s="191" t="s">
        <v>617</v>
      </c>
      <c r="D33" s="77">
        <v>2</v>
      </c>
      <c r="E33" s="77">
        <v>108</v>
      </c>
      <c r="F33" s="77">
        <v>10</v>
      </c>
      <c r="G33" s="191">
        <v>1080</v>
      </c>
      <c r="H33" s="77"/>
      <c r="I33" s="8" t="s">
        <v>597</v>
      </c>
    </row>
    <row r="34" spans="1:9" ht="30" x14ac:dyDescent="0.25">
      <c r="A34" s="8" t="s">
        <v>29</v>
      </c>
      <c r="B34" s="1">
        <v>31</v>
      </c>
      <c r="C34" s="191" t="s">
        <v>617</v>
      </c>
      <c r="D34" s="77">
        <v>3</v>
      </c>
      <c r="E34" s="77">
        <v>108</v>
      </c>
      <c r="F34" s="77">
        <v>8</v>
      </c>
      <c r="G34" s="191">
        <v>864</v>
      </c>
      <c r="H34" s="77"/>
      <c r="I34" s="8" t="s">
        <v>597</v>
      </c>
    </row>
    <row r="35" spans="1:9" ht="30" x14ac:dyDescent="0.25">
      <c r="A35" s="8" t="s">
        <v>29</v>
      </c>
      <c r="B35" s="1">
        <v>32</v>
      </c>
      <c r="C35" s="191" t="s">
        <v>617</v>
      </c>
      <c r="D35" s="77">
        <v>4</v>
      </c>
      <c r="E35" s="77">
        <v>108</v>
      </c>
      <c r="F35" s="77">
        <v>8</v>
      </c>
      <c r="G35" s="191">
        <v>864</v>
      </c>
      <c r="H35" s="77"/>
      <c r="I35" s="8" t="s">
        <v>597</v>
      </c>
    </row>
    <row r="36" spans="1:9" ht="30" x14ac:dyDescent="0.25">
      <c r="A36" s="8" t="s">
        <v>29</v>
      </c>
      <c r="B36" s="1">
        <v>33</v>
      </c>
      <c r="C36" s="191" t="s">
        <v>618</v>
      </c>
      <c r="D36" s="77">
        <v>1</v>
      </c>
      <c r="E36" s="77">
        <v>72</v>
      </c>
      <c r="F36" s="77">
        <v>12</v>
      </c>
      <c r="G36" s="191">
        <v>864</v>
      </c>
      <c r="H36" s="77"/>
      <c r="I36" s="8" t="s">
        <v>597</v>
      </c>
    </row>
    <row r="37" spans="1:9" ht="30" x14ac:dyDescent="0.25">
      <c r="A37" s="8" t="s">
        <v>29</v>
      </c>
      <c r="B37" s="1">
        <v>34</v>
      </c>
      <c r="C37" s="191" t="s">
        <v>618</v>
      </c>
      <c r="D37" s="77">
        <v>2</v>
      </c>
      <c r="E37" s="77">
        <v>108</v>
      </c>
      <c r="F37" s="77">
        <v>10</v>
      </c>
      <c r="G37" s="191">
        <v>1080</v>
      </c>
      <c r="H37" s="77"/>
      <c r="I37" s="8" t="s">
        <v>597</v>
      </c>
    </row>
    <row r="38" spans="1:9" ht="30" x14ac:dyDescent="0.25">
      <c r="A38" s="8" t="s">
        <v>29</v>
      </c>
      <c r="B38" s="1">
        <v>35</v>
      </c>
      <c r="C38" s="191" t="s">
        <v>618</v>
      </c>
      <c r="D38" s="77">
        <v>3</v>
      </c>
      <c r="E38" s="77">
        <v>108</v>
      </c>
      <c r="F38" s="77">
        <v>8</v>
      </c>
      <c r="G38" s="191">
        <v>864</v>
      </c>
      <c r="H38" s="77"/>
      <c r="I38" s="8" t="s">
        <v>597</v>
      </c>
    </row>
    <row r="39" spans="1:9" ht="30" x14ac:dyDescent="0.25">
      <c r="A39" s="8" t="s">
        <v>29</v>
      </c>
      <c r="B39" s="1">
        <v>36</v>
      </c>
      <c r="C39" s="191" t="s">
        <v>618</v>
      </c>
      <c r="D39" s="77">
        <v>4</v>
      </c>
      <c r="E39" s="77">
        <v>108</v>
      </c>
      <c r="F39" s="77">
        <v>8</v>
      </c>
      <c r="G39" s="191">
        <v>864</v>
      </c>
      <c r="H39" s="77"/>
      <c r="I39" s="8" t="s">
        <v>597</v>
      </c>
    </row>
    <row r="40" spans="1:9" ht="30" x14ac:dyDescent="0.25">
      <c r="A40" s="8" t="s">
        <v>29</v>
      </c>
      <c r="B40" s="1">
        <v>37</v>
      </c>
      <c r="C40" s="191" t="s">
        <v>619</v>
      </c>
      <c r="D40" s="191">
        <v>1</v>
      </c>
      <c r="E40" s="191">
        <v>72</v>
      </c>
      <c r="F40" s="191">
        <v>50</v>
      </c>
      <c r="G40" s="191">
        <v>3600</v>
      </c>
      <c r="H40" s="77"/>
      <c r="I40" s="8" t="s">
        <v>597</v>
      </c>
    </row>
    <row r="41" spans="1:9" ht="30" x14ac:dyDescent="0.25">
      <c r="A41" s="8" t="s">
        <v>29</v>
      </c>
      <c r="B41" s="1">
        <v>38</v>
      </c>
      <c r="C41" s="191" t="s">
        <v>393</v>
      </c>
      <c r="D41" s="191">
        <v>1</v>
      </c>
      <c r="E41" s="191">
        <v>36</v>
      </c>
      <c r="F41" s="191">
        <v>60</v>
      </c>
      <c r="G41" s="191">
        <v>2160</v>
      </c>
      <c r="H41" s="77"/>
      <c r="I41" s="8" t="s">
        <v>597</v>
      </c>
    </row>
    <row r="42" spans="1:9" ht="30" x14ac:dyDescent="0.25">
      <c r="A42" s="8" t="s">
        <v>29</v>
      </c>
      <c r="B42" s="1">
        <v>39</v>
      </c>
      <c r="C42" s="191" t="s">
        <v>620</v>
      </c>
      <c r="D42" s="77">
        <v>1</v>
      </c>
      <c r="E42" s="77">
        <v>72</v>
      </c>
      <c r="F42" s="77">
        <v>24</v>
      </c>
      <c r="G42" s="191">
        <v>1728</v>
      </c>
      <c r="H42" s="77"/>
      <c r="I42" s="8" t="s">
        <v>597</v>
      </c>
    </row>
    <row r="43" spans="1:9" ht="30" x14ac:dyDescent="0.25">
      <c r="A43" s="8" t="s">
        <v>29</v>
      </c>
      <c r="B43" s="1">
        <v>40</v>
      </c>
      <c r="C43" s="191" t="s">
        <v>895</v>
      </c>
      <c r="D43" s="191">
        <v>1</v>
      </c>
      <c r="E43" s="191">
        <v>144</v>
      </c>
      <c r="F43" s="191">
        <v>24</v>
      </c>
      <c r="G43" s="191">
        <v>3456</v>
      </c>
      <c r="H43" s="191"/>
      <c r="I43" s="8" t="s">
        <v>597</v>
      </c>
    </row>
    <row r="44" spans="1:9" ht="30" x14ac:dyDescent="0.25">
      <c r="A44" s="8" t="s">
        <v>29</v>
      </c>
      <c r="B44" s="1">
        <v>41</v>
      </c>
      <c r="C44" s="191" t="s">
        <v>896</v>
      </c>
      <c r="D44" s="191">
        <v>1</v>
      </c>
      <c r="E44" s="191">
        <v>144</v>
      </c>
      <c r="F44" s="191">
        <v>50</v>
      </c>
      <c r="G44" s="191">
        <v>7200</v>
      </c>
      <c r="H44" s="191"/>
      <c r="I44" s="8" t="s">
        <v>597</v>
      </c>
    </row>
    <row r="45" spans="1:9" ht="30" x14ac:dyDescent="0.25">
      <c r="A45" s="8" t="s">
        <v>29</v>
      </c>
      <c r="B45" s="1">
        <v>42</v>
      </c>
      <c r="C45" s="191" t="s">
        <v>897</v>
      </c>
      <c r="D45" s="191">
        <v>1</v>
      </c>
      <c r="E45" s="191">
        <v>72</v>
      </c>
      <c r="F45" s="191">
        <v>10</v>
      </c>
      <c r="G45" s="191">
        <v>720</v>
      </c>
      <c r="H45" s="191"/>
      <c r="I45" s="8" t="s">
        <v>597</v>
      </c>
    </row>
    <row r="46" spans="1:9" ht="30" x14ac:dyDescent="0.25">
      <c r="A46" s="8" t="s">
        <v>29</v>
      </c>
      <c r="B46" s="1">
        <v>42</v>
      </c>
      <c r="C46" s="191" t="s">
        <v>621</v>
      </c>
      <c r="D46" s="77">
        <v>1</v>
      </c>
      <c r="E46" s="77">
        <v>108</v>
      </c>
      <c r="F46" s="77">
        <v>24</v>
      </c>
      <c r="G46" s="191">
        <v>2592</v>
      </c>
      <c r="H46" s="77"/>
      <c r="I46" s="8" t="s">
        <v>597</v>
      </c>
    </row>
    <row r="47" spans="1:9" ht="30" x14ac:dyDescent="0.25">
      <c r="A47" s="8" t="s">
        <v>29</v>
      </c>
      <c r="B47" s="1">
        <v>44</v>
      </c>
      <c r="C47" s="191" t="s">
        <v>621</v>
      </c>
      <c r="D47" s="77">
        <v>2</v>
      </c>
      <c r="E47" s="77">
        <v>144</v>
      </c>
      <c r="F47" s="77">
        <v>10</v>
      </c>
      <c r="G47" s="191">
        <v>1440</v>
      </c>
      <c r="H47" s="77"/>
      <c r="I47" s="8" t="s">
        <v>597</v>
      </c>
    </row>
    <row r="48" spans="1:9" ht="30" x14ac:dyDescent="0.25">
      <c r="A48" s="8" t="s">
        <v>29</v>
      </c>
      <c r="B48" s="1">
        <v>45</v>
      </c>
      <c r="C48" s="191" t="s">
        <v>621</v>
      </c>
      <c r="D48" s="77">
        <v>3</v>
      </c>
      <c r="E48" s="77">
        <v>144</v>
      </c>
      <c r="F48" s="77">
        <v>16</v>
      </c>
      <c r="G48" s="191">
        <v>2304</v>
      </c>
      <c r="H48" s="77"/>
      <c r="I48" s="8" t="s">
        <v>597</v>
      </c>
    </row>
    <row r="49" spans="1:9" ht="30" x14ac:dyDescent="0.25">
      <c r="A49" s="8" t="s">
        <v>29</v>
      </c>
      <c r="B49" s="1">
        <v>46</v>
      </c>
      <c r="C49" s="191" t="s">
        <v>622</v>
      </c>
      <c r="D49" s="77">
        <v>1</v>
      </c>
      <c r="E49" s="77">
        <v>108</v>
      </c>
      <c r="F49" s="191">
        <v>10</v>
      </c>
      <c r="G49" s="191">
        <v>1080</v>
      </c>
      <c r="H49" s="191"/>
      <c r="I49" s="8" t="s">
        <v>597</v>
      </c>
    </row>
    <row r="50" spans="1:9" ht="30" x14ac:dyDescent="0.25">
      <c r="A50" s="8" t="s">
        <v>29</v>
      </c>
      <c r="B50" s="1">
        <v>47</v>
      </c>
      <c r="C50" s="191" t="s">
        <v>622</v>
      </c>
      <c r="D50" s="77">
        <v>2</v>
      </c>
      <c r="E50" s="77">
        <v>108</v>
      </c>
      <c r="F50" s="191">
        <v>10</v>
      </c>
      <c r="G50" s="191">
        <v>1080</v>
      </c>
      <c r="H50" s="191"/>
      <c r="I50" s="8" t="s">
        <v>597</v>
      </c>
    </row>
    <row r="51" spans="1:9" ht="30" x14ac:dyDescent="0.25">
      <c r="A51" s="8" t="s">
        <v>29</v>
      </c>
      <c r="B51" s="1">
        <v>48</v>
      </c>
      <c r="C51" s="191" t="s">
        <v>622</v>
      </c>
      <c r="D51" s="77">
        <v>3</v>
      </c>
      <c r="E51" s="77">
        <v>108</v>
      </c>
      <c r="F51" s="191">
        <v>8</v>
      </c>
      <c r="G51" s="191">
        <v>864</v>
      </c>
      <c r="H51" s="191"/>
      <c r="I51" s="8" t="s">
        <v>597</v>
      </c>
    </row>
    <row r="52" spans="1:9" ht="30" x14ac:dyDescent="0.25">
      <c r="A52" s="8" t="s">
        <v>29</v>
      </c>
      <c r="B52" s="1">
        <v>49</v>
      </c>
      <c r="C52" s="191" t="s">
        <v>623</v>
      </c>
      <c r="D52" s="77">
        <v>1</v>
      </c>
      <c r="E52" s="77">
        <v>108</v>
      </c>
      <c r="F52" s="191">
        <v>10</v>
      </c>
      <c r="G52" s="191">
        <v>1080</v>
      </c>
      <c r="H52" s="191"/>
      <c r="I52" s="8" t="s">
        <v>597</v>
      </c>
    </row>
    <row r="53" spans="1:9" ht="30" x14ac:dyDescent="0.25">
      <c r="A53" s="8" t="s">
        <v>29</v>
      </c>
      <c r="B53" s="1">
        <v>50</v>
      </c>
      <c r="C53" s="191" t="s">
        <v>623</v>
      </c>
      <c r="D53" s="77">
        <v>2</v>
      </c>
      <c r="E53" s="77">
        <v>108</v>
      </c>
      <c r="F53" s="191">
        <v>10</v>
      </c>
      <c r="G53" s="191">
        <v>1080</v>
      </c>
      <c r="H53" s="191"/>
      <c r="I53" s="8" t="s">
        <v>597</v>
      </c>
    </row>
    <row r="54" spans="1:9" ht="30" x14ac:dyDescent="0.25">
      <c r="A54" s="8" t="s">
        <v>29</v>
      </c>
      <c r="B54" s="1">
        <v>51</v>
      </c>
      <c r="C54" s="191" t="s">
        <v>623</v>
      </c>
      <c r="D54" s="77">
        <v>3</v>
      </c>
      <c r="E54" s="77">
        <v>108</v>
      </c>
      <c r="F54" s="191">
        <v>8</v>
      </c>
      <c r="G54" s="191">
        <v>864</v>
      </c>
      <c r="H54" s="191"/>
      <c r="I54" s="8" t="s">
        <v>597</v>
      </c>
    </row>
    <row r="55" spans="1:9" ht="30" x14ac:dyDescent="0.25">
      <c r="A55" s="8" t="s">
        <v>29</v>
      </c>
      <c r="B55" s="1">
        <v>52</v>
      </c>
      <c r="C55" s="191" t="s">
        <v>624</v>
      </c>
      <c r="D55" s="77">
        <v>1</v>
      </c>
      <c r="E55" s="77">
        <v>144</v>
      </c>
      <c r="F55" s="191">
        <v>12</v>
      </c>
      <c r="G55" s="191">
        <v>1728</v>
      </c>
      <c r="H55" s="191"/>
      <c r="I55" s="8" t="s">
        <v>597</v>
      </c>
    </row>
    <row r="56" spans="1:9" ht="30" x14ac:dyDescent="0.25">
      <c r="A56" s="8" t="s">
        <v>29</v>
      </c>
      <c r="B56" s="1">
        <v>53</v>
      </c>
      <c r="C56" s="191" t="s">
        <v>625</v>
      </c>
      <c r="D56" s="77">
        <v>1</v>
      </c>
      <c r="E56" s="77">
        <v>72</v>
      </c>
      <c r="F56" s="191">
        <v>20</v>
      </c>
      <c r="G56" s="191">
        <v>1440</v>
      </c>
      <c r="H56" s="191"/>
      <c r="I56" s="8" t="s">
        <v>597</v>
      </c>
    </row>
    <row r="57" spans="1:9" ht="30" x14ac:dyDescent="0.25">
      <c r="A57" s="8" t="s">
        <v>29</v>
      </c>
      <c r="B57" s="1">
        <v>54</v>
      </c>
      <c r="C57" s="191" t="s">
        <v>626</v>
      </c>
      <c r="D57" s="77">
        <v>1</v>
      </c>
      <c r="E57" s="77">
        <v>72</v>
      </c>
      <c r="F57" s="191">
        <v>20</v>
      </c>
      <c r="G57" s="191">
        <v>1440</v>
      </c>
      <c r="H57" s="191"/>
      <c r="I57" s="8" t="s">
        <v>597</v>
      </c>
    </row>
    <row r="58" spans="1:9" ht="30" x14ac:dyDescent="0.25">
      <c r="A58" s="8" t="s">
        <v>29</v>
      </c>
      <c r="B58" s="1">
        <v>55</v>
      </c>
      <c r="C58" s="191" t="s">
        <v>626</v>
      </c>
      <c r="D58" s="77">
        <v>2</v>
      </c>
      <c r="E58" s="77">
        <v>72</v>
      </c>
      <c r="F58" s="77">
        <v>20</v>
      </c>
      <c r="G58" s="191">
        <v>1440</v>
      </c>
      <c r="H58" s="77"/>
      <c r="I58" s="8" t="s">
        <v>597</v>
      </c>
    </row>
    <row r="59" spans="1:9" ht="30" x14ac:dyDescent="0.25">
      <c r="A59" s="8" t="s">
        <v>29</v>
      </c>
      <c r="B59" s="1">
        <v>56</v>
      </c>
      <c r="C59" s="191" t="s">
        <v>627</v>
      </c>
      <c r="D59" s="191">
        <v>1</v>
      </c>
      <c r="E59" s="191">
        <v>36</v>
      </c>
      <c r="F59" s="191">
        <v>20</v>
      </c>
      <c r="G59" s="191">
        <v>720</v>
      </c>
      <c r="H59" s="77"/>
      <c r="I59" s="8" t="s">
        <v>597</v>
      </c>
    </row>
    <row r="60" spans="1:9" ht="30" x14ac:dyDescent="0.25">
      <c r="A60" s="8" t="s">
        <v>29</v>
      </c>
      <c r="B60" s="1">
        <v>57</v>
      </c>
      <c r="C60" s="191" t="s">
        <v>628</v>
      </c>
      <c r="D60" s="77">
        <v>1</v>
      </c>
      <c r="E60" s="77">
        <v>36</v>
      </c>
      <c r="F60" s="77">
        <v>48</v>
      </c>
      <c r="G60" s="191">
        <v>1728</v>
      </c>
      <c r="H60" s="77"/>
      <c r="I60" s="8" t="s">
        <v>597</v>
      </c>
    </row>
    <row r="61" spans="1:9" ht="30" x14ac:dyDescent="0.25">
      <c r="A61" s="8" t="s">
        <v>29</v>
      </c>
      <c r="B61" s="1">
        <v>58</v>
      </c>
      <c r="C61" s="191" t="s">
        <v>628</v>
      </c>
      <c r="D61" s="77">
        <v>2</v>
      </c>
      <c r="E61" s="77">
        <v>36</v>
      </c>
      <c r="F61" s="77">
        <v>40</v>
      </c>
      <c r="G61" s="191">
        <v>1440</v>
      </c>
      <c r="H61" s="77"/>
      <c r="I61" s="8" t="s">
        <v>597</v>
      </c>
    </row>
    <row r="62" spans="1:9" ht="30" x14ac:dyDescent="0.25">
      <c r="A62" s="8" t="s">
        <v>29</v>
      </c>
      <c r="B62" s="1">
        <v>59</v>
      </c>
      <c r="C62" s="191" t="s">
        <v>629</v>
      </c>
      <c r="D62" s="77">
        <v>1</v>
      </c>
      <c r="E62" s="77">
        <v>144</v>
      </c>
      <c r="F62" s="191">
        <v>8</v>
      </c>
      <c r="G62" s="191">
        <v>1152</v>
      </c>
      <c r="H62" s="77"/>
      <c r="I62" s="8" t="s">
        <v>597</v>
      </c>
    </row>
    <row r="63" spans="1:9" ht="30" x14ac:dyDescent="0.25">
      <c r="A63" s="8" t="s">
        <v>29</v>
      </c>
      <c r="B63" s="1">
        <v>60</v>
      </c>
      <c r="C63" s="191" t="s">
        <v>629</v>
      </c>
      <c r="D63" s="77">
        <v>2</v>
      </c>
      <c r="E63" s="77">
        <v>144</v>
      </c>
      <c r="F63" s="77">
        <v>8</v>
      </c>
      <c r="G63" s="191">
        <v>1152</v>
      </c>
      <c r="H63" s="77"/>
      <c r="I63" s="8" t="s">
        <v>597</v>
      </c>
    </row>
    <row r="64" spans="1:9" ht="14.45" customHeight="1" x14ac:dyDescent="0.25">
      <c r="A64" s="8" t="s">
        <v>29</v>
      </c>
      <c r="B64" s="1">
        <v>61</v>
      </c>
      <c r="C64" s="191" t="s">
        <v>630</v>
      </c>
      <c r="D64" s="77">
        <v>1</v>
      </c>
      <c r="E64" s="77">
        <v>108</v>
      </c>
      <c r="F64" s="77">
        <v>12</v>
      </c>
      <c r="G64" s="191">
        <v>1296</v>
      </c>
      <c r="H64" s="77"/>
      <c r="I64" s="8" t="s">
        <v>597</v>
      </c>
    </row>
    <row r="65" spans="1:14" ht="30" x14ac:dyDescent="0.25">
      <c r="A65" s="8" t="s">
        <v>29</v>
      </c>
      <c r="B65" s="1">
        <v>62</v>
      </c>
      <c r="C65" s="191" t="s">
        <v>630</v>
      </c>
      <c r="D65" s="77">
        <v>2</v>
      </c>
      <c r="E65" s="77">
        <v>108</v>
      </c>
      <c r="F65" s="77">
        <v>20</v>
      </c>
      <c r="G65" s="191">
        <v>2160</v>
      </c>
      <c r="H65" s="77"/>
      <c r="I65" s="8" t="s">
        <v>597</v>
      </c>
    </row>
    <row r="66" spans="1:14" ht="30" x14ac:dyDescent="0.25">
      <c r="A66" s="8" t="s">
        <v>29</v>
      </c>
      <c r="B66" s="1">
        <v>63</v>
      </c>
      <c r="C66" s="191" t="s">
        <v>631</v>
      </c>
      <c r="D66" s="77">
        <v>1</v>
      </c>
      <c r="E66" s="77">
        <v>108</v>
      </c>
      <c r="F66" s="77">
        <v>12</v>
      </c>
      <c r="G66" s="191">
        <v>1296</v>
      </c>
      <c r="H66" s="77"/>
      <c r="I66" s="8" t="s">
        <v>597</v>
      </c>
    </row>
    <row r="67" spans="1:14" ht="30" x14ac:dyDescent="0.25">
      <c r="A67" s="8" t="s">
        <v>29</v>
      </c>
      <c r="B67" s="1">
        <v>64</v>
      </c>
      <c r="C67" s="191" t="s">
        <v>631</v>
      </c>
      <c r="D67" s="77">
        <v>2</v>
      </c>
      <c r="E67" s="77">
        <v>108</v>
      </c>
      <c r="F67" s="77">
        <v>20</v>
      </c>
      <c r="G67" s="191">
        <v>2160</v>
      </c>
      <c r="H67" s="77"/>
      <c r="I67" s="8" t="s">
        <v>597</v>
      </c>
    </row>
    <row r="68" spans="1:14" ht="30" x14ac:dyDescent="0.25">
      <c r="A68" s="8" t="s">
        <v>29</v>
      </c>
      <c r="B68" s="1">
        <v>65</v>
      </c>
      <c r="C68" s="191" t="s">
        <v>632</v>
      </c>
      <c r="D68" s="77">
        <v>1</v>
      </c>
      <c r="E68" s="77">
        <v>108</v>
      </c>
      <c r="F68" s="191">
        <v>24</v>
      </c>
      <c r="G68" s="191">
        <v>2592</v>
      </c>
      <c r="H68" s="77"/>
      <c r="I68" s="8" t="s">
        <v>597</v>
      </c>
    </row>
    <row r="69" spans="1:14" ht="30" x14ac:dyDescent="0.25">
      <c r="A69" s="8" t="s">
        <v>29</v>
      </c>
      <c r="B69" s="1">
        <v>66</v>
      </c>
      <c r="C69" s="191" t="s">
        <v>633</v>
      </c>
      <c r="D69" s="77">
        <v>1</v>
      </c>
      <c r="E69" s="77">
        <v>144</v>
      </c>
      <c r="F69" s="191">
        <v>8</v>
      </c>
      <c r="G69" s="191">
        <v>1152</v>
      </c>
      <c r="H69" s="77"/>
      <c r="I69" s="8" t="s">
        <v>597</v>
      </c>
    </row>
    <row r="70" spans="1:14" ht="30" x14ac:dyDescent="0.25">
      <c r="A70" s="8" t="s">
        <v>29</v>
      </c>
      <c r="B70" s="1">
        <v>67</v>
      </c>
      <c r="C70" s="191" t="s">
        <v>633</v>
      </c>
      <c r="D70" s="77">
        <v>2</v>
      </c>
      <c r="E70" s="77">
        <v>144</v>
      </c>
      <c r="F70" s="191">
        <v>8</v>
      </c>
      <c r="G70" s="191">
        <v>1152</v>
      </c>
      <c r="H70" s="77"/>
      <c r="I70" s="8" t="s">
        <v>597</v>
      </c>
    </row>
    <row r="71" spans="1:14" ht="30" x14ac:dyDescent="0.25">
      <c r="A71" s="8" t="s">
        <v>29</v>
      </c>
      <c r="B71" s="1">
        <v>68</v>
      </c>
      <c r="C71" s="191" t="s">
        <v>634</v>
      </c>
      <c r="D71" s="77">
        <v>1</v>
      </c>
      <c r="E71" s="77">
        <v>144</v>
      </c>
      <c r="F71" s="191">
        <v>8</v>
      </c>
      <c r="G71" s="191">
        <v>1152</v>
      </c>
      <c r="H71" s="77"/>
      <c r="I71" s="8" t="s">
        <v>597</v>
      </c>
    </row>
    <row r="72" spans="1:14" ht="30" x14ac:dyDescent="0.25">
      <c r="A72" s="8" t="s">
        <v>29</v>
      </c>
      <c r="B72" s="1">
        <v>69</v>
      </c>
      <c r="C72" s="191" t="s">
        <v>634</v>
      </c>
      <c r="D72" s="77">
        <v>2</v>
      </c>
      <c r="E72" s="77">
        <v>144</v>
      </c>
      <c r="F72" s="77">
        <v>8</v>
      </c>
      <c r="G72" s="191">
        <v>1152</v>
      </c>
      <c r="H72" s="77"/>
      <c r="I72" s="8" t="s">
        <v>597</v>
      </c>
    </row>
    <row r="73" spans="1:14" x14ac:dyDescent="0.25">
      <c r="F73">
        <f>SUM(F4:F72)</f>
        <v>1053</v>
      </c>
      <c r="G73">
        <f>SUM(G4:G72)</f>
        <v>90540</v>
      </c>
      <c r="K73" s="252" t="s">
        <v>898</v>
      </c>
      <c r="L73" s="252"/>
      <c r="M73" s="252"/>
      <c r="N73" s="252"/>
    </row>
    <row r="74" spans="1:14" x14ac:dyDescent="0.25">
      <c r="A74" s="252" t="s">
        <v>120</v>
      </c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</row>
    <row r="75" spans="1:14" ht="75" x14ac:dyDescent="0.25">
      <c r="A75" s="2"/>
      <c r="B75" s="2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3" t="s">
        <v>6</v>
      </c>
      <c r="H75" s="3" t="s">
        <v>7</v>
      </c>
      <c r="I75" s="3" t="s">
        <v>8</v>
      </c>
    </row>
    <row r="76" spans="1:14" ht="94.5" x14ac:dyDescent="0.25">
      <c r="A76" s="4" t="s">
        <v>9</v>
      </c>
      <c r="B76" s="1">
        <v>1</v>
      </c>
      <c r="C76" s="157" t="s">
        <v>635</v>
      </c>
      <c r="D76" s="157">
        <v>2</v>
      </c>
      <c r="E76" s="157">
        <v>72</v>
      </c>
      <c r="F76" s="157">
        <v>4</v>
      </c>
      <c r="G76" s="157">
        <v>288</v>
      </c>
      <c r="H76" s="157"/>
      <c r="I76" s="110" t="s">
        <v>597</v>
      </c>
    </row>
    <row r="77" spans="1:14" ht="94.5" x14ac:dyDescent="0.25">
      <c r="A77" s="4" t="s">
        <v>9</v>
      </c>
      <c r="B77" s="1">
        <v>2</v>
      </c>
      <c r="C77" s="157" t="s">
        <v>636</v>
      </c>
      <c r="D77" s="157">
        <v>2</v>
      </c>
      <c r="E77" s="157">
        <v>36</v>
      </c>
      <c r="F77" s="157">
        <v>3</v>
      </c>
      <c r="G77" s="157">
        <v>108</v>
      </c>
      <c r="H77" s="157"/>
      <c r="I77" s="110" t="s">
        <v>597</v>
      </c>
    </row>
    <row r="78" spans="1:14" ht="30" x14ac:dyDescent="0.25">
      <c r="A78" s="8" t="s">
        <v>29</v>
      </c>
      <c r="B78" s="1">
        <v>3</v>
      </c>
      <c r="C78" s="191" t="s">
        <v>637</v>
      </c>
      <c r="D78" s="77">
        <v>1</v>
      </c>
      <c r="E78" s="77">
        <v>108</v>
      </c>
      <c r="F78" s="77">
        <v>48</v>
      </c>
      <c r="G78" s="77">
        <v>5184</v>
      </c>
      <c r="H78" s="77"/>
      <c r="I78" s="8" t="s">
        <v>597</v>
      </c>
    </row>
    <row r="79" spans="1:14" ht="30" x14ac:dyDescent="0.25">
      <c r="A79" s="8" t="s">
        <v>29</v>
      </c>
      <c r="B79" s="1">
        <v>4</v>
      </c>
      <c r="C79" s="191" t="s">
        <v>637</v>
      </c>
      <c r="D79" s="77">
        <v>2</v>
      </c>
      <c r="E79" s="77">
        <v>108</v>
      </c>
      <c r="F79" s="77">
        <v>10</v>
      </c>
      <c r="G79" s="77">
        <v>1080</v>
      </c>
      <c r="H79" s="77"/>
      <c r="I79" s="8" t="s">
        <v>597</v>
      </c>
    </row>
    <row r="80" spans="1:14" ht="30" x14ac:dyDescent="0.25">
      <c r="A80" s="8" t="s">
        <v>29</v>
      </c>
      <c r="B80" s="1">
        <v>5</v>
      </c>
      <c r="C80" s="191" t="s">
        <v>637</v>
      </c>
      <c r="D80" s="77">
        <v>3</v>
      </c>
      <c r="E80" s="77">
        <v>108</v>
      </c>
      <c r="F80" s="77">
        <v>8</v>
      </c>
      <c r="G80" s="77">
        <v>864</v>
      </c>
      <c r="H80" s="77"/>
      <c r="I80" s="8" t="s">
        <v>597</v>
      </c>
    </row>
    <row r="81" spans="1:9" ht="30" x14ac:dyDescent="0.25">
      <c r="A81" s="8" t="s">
        <v>29</v>
      </c>
      <c r="B81" s="1">
        <v>6</v>
      </c>
      <c r="C81" s="191" t="s">
        <v>455</v>
      </c>
      <c r="D81" s="191">
        <v>1</v>
      </c>
      <c r="E81" s="191">
        <v>108</v>
      </c>
      <c r="F81" s="191">
        <v>36</v>
      </c>
      <c r="G81" s="191">
        <v>3888</v>
      </c>
      <c r="H81" s="77"/>
      <c r="I81" s="8" t="s">
        <v>597</v>
      </c>
    </row>
    <row r="82" spans="1:9" ht="30" x14ac:dyDescent="0.25">
      <c r="A82" s="8" t="s">
        <v>29</v>
      </c>
      <c r="B82" s="1">
        <v>7</v>
      </c>
      <c r="C82" s="191" t="s">
        <v>455</v>
      </c>
      <c r="D82" s="191">
        <v>2</v>
      </c>
      <c r="E82" s="191">
        <v>108</v>
      </c>
      <c r="F82" s="191">
        <v>20</v>
      </c>
      <c r="G82" s="191">
        <v>2160</v>
      </c>
      <c r="H82" s="77"/>
      <c r="I82" s="8" t="s">
        <v>597</v>
      </c>
    </row>
    <row r="83" spans="1:9" ht="30" x14ac:dyDescent="0.25">
      <c r="A83" s="8" t="s">
        <v>29</v>
      </c>
      <c r="B83" s="1">
        <v>8</v>
      </c>
      <c r="C83" s="191" t="s">
        <v>455</v>
      </c>
      <c r="D83" s="191">
        <v>3</v>
      </c>
      <c r="E83" s="191">
        <v>108</v>
      </c>
      <c r="F83" s="191">
        <v>32</v>
      </c>
      <c r="G83" s="191">
        <v>3456</v>
      </c>
      <c r="H83" s="77"/>
      <c r="I83" s="8" t="s">
        <v>597</v>
      </c>
    </row>
    <row r="84" spans="1:9" ht="30" x14ac:dyDescent="0.25">
      <c r="A84" s="8" t="s">
        <v>29</v>
      </c>
      <c r="B84" s="1">
        <v>9</v>
      </c>
      <c r="C84" s="191" t="s">
        <v>638</v>
      </c>
      <c r="D84" s="191">
        <v>1</v>
      </c>
      <c r="E84" s="191">
        <v>108</v>
      </c>
      <c r="F84" s="191">
        <v>72</v>
      </c>
      <c r="G84" s="191">
        <v>7776</v>
      </c>
      <c r="H84" s="77"/>
      <c r="I84" s="8" t="s">
        <v>597</v>
      </c>
    </row>
    <row r="85" spans="1:9" ht="30" x14ac:dyDescent="0.25">
      <c r="A85" s="8" t="s">
        <v>29</v>
      </c>
      <c r="B85" s="1">
        <v>10</v>
      </c>
      <c r="C85" s="191" t="s">
        <v>638</v>
      </c>
      <c r="D85" s="191">
        <v>2</v>
      </c>
      <c r="E85" s="191">
        <v>108</v>
      </c>
      <c r="F85" s="191">
        <v>30</v>
      </c>
      <c r="G85" s="191">
        <v>3240</v>
      </c>
      <c r="H85" s="77"/>
      <c r="I85" s="8" t="s">
        <v>597</v>
      </c>
    </row>
    <row r="86" spans="1:9" ht="30" x14ac:dyDescent="0.25">
      <c r="A86" s="8" t="s">
        <v>29</v>
      </c>
      <c r="B86" s="1">
        <v>11</v>
      </c>
      <c r="C86" s="191" t="s">
        <v>638</v>
      </c>
      <c r="D86" s="191">
        <v>3</v>
      </c>
      <c r="E86" s="191">
        <v>108</v>
      </c>
      <c r="F86" s="191">
        <v>40</v>
      </c>
      <c r="G86" s="191">
        <v>4320</v>
      </c>
      <c r="H86" s="77"/>
      <c r="I86" s="8" t="s">
        <v>597</v>
      </c>
    </row>
    <row r="87" spans="1:9" ht="30" x14ac:dyDescent="0.25">
      <c r="A87" s="8" t="s">
        <v>29</v>
      </c>
      <c r="B87" s="1">
        <v>12</v>
      </c>
      <c r="C87" s="191" t="s">
        <v>639</v>
      </c>
      <c r="D87" s="191">
        <v>3</v>
      </c>
      <c r="E87" s="191">
        <v>72</v>
      </c>
      <c r="F87" s="191">
        <v>6</v>
      </c>
      <c r="G87" s="191">
        <v>432</v>
      </c>
      <c r="H87" s="77"/>
      <c r="I87" s="8" t="s">
        <v>597</v>
      </c>
    </row>
    <row r="88" spans="1:9" ht="30" x14ac:dyDescent="0.25">
      <c r="A88" s="8" t="s">
        <v>29</v>
      </c>
      <c r="B88" s="1">
        <v>13</v>
      </c>
      <c r="C88" s="191" t="s">
        <v>452</v>
      </c>
      <c r="D88" s="191">
        <v>1</v>
      </c>
      <c r="E88" s="191">
        <v>144</v>
      </c>
      <c r="F88" s="191">
        <v>12</v>
      </c>
      <c r="G88" s="191">
        <v>1728</v>
      </c>
      <c r="H88" s="77"/>
      <c r="I88" s="8" t="s">
        <v>597</v>
      </c>
    </row>
    <row r="89" spans="1:9" ht="30" x14ac:dyDescent="0.25">
      <c r="A89" s="8" t="s">
        <v>29</v>
      </c>
      <c r="B89" s="1">
        <v>14</v>
      </c>
      <c r="C89" s="191" t="s">
        <v>452</v>
      </c>
      <c r="D89" s="191">
        <v>2</v>
      </c>
      <c r="E89" s="191">
        <v>144</v>
      </c>
      <c r="F89" s="191">
        <v>10</v>
      </c>
      <c r="G89" s="191">
        <v>1440</v>
      </c>
      <c r="H89" s="77"/>
      <c r="I89" s="8" t="s">
        <v>597</v>
      </c>
    </row>
    <row r="90" spans="1:9" ht="30" x14ac:dyDescent="0.25">
      <c r="A90" s="3" t="s">
        <v>29</v>
      </c>
      <c r="B90" s="2">
        <v>15</v>
      </c>
      <c r="C90" s="113" t="s">
        <v>640</v>
      </c>
      <c r="D90" s="191">
        <v>1</v>
      </c>
      <c r="E90" s="113">
        <v>108</v>
      </c>
      <c r="F90" s="113">
        <v>24</v>
      </c>
      <c r="G90" s="113">
        <v>2592</v>
      </c>
      <c r="H90" s="158"/>
      <c r="I90" s="3" t="s">
        <v>597</v>
      </c>
    </row>
    <row r="91" spans="1:9" ht="30" x14ac:dyDescent="0.25">
      <c r="A91" s="8" t="s">
        <v>29</v>
      </c>
      <c r="B91" s="1">
        <v>16</v>
      </c>
      <c r="C91" s="191" t="s">
        <v>641</v>
      </c>
      <c r="D91" s="191">
        <v>1</v>
      </c>
      <c r="E91" s="191">
        <v>108</v>
      </c>
      <c r="F91" s="191">
        <v>12</v>
      </c>
      <c r="G91" s="191">
        <v>1296</v>
      </c>
      <c r="H91" s="77"/>
      <c r="I91" s="8" t="s">
        <v>597</v>
      </c>
    </row>
    <row r="92" spans="1:9" ht="30" x14ac:dyDescent="0.25">
      <c r="A92" s="8" t="s">
        <v>29</v>
      </c>
      <c r="B92" s="1">
        <v>17</v>
      </c>
      <c r="C92" s="191" t="s">
        <v>642</v>
      </c>
      <c r="D92" s="191">
        <v>1</v>
      </c>
      <c r="E92" s="191">
        <v>72</v>
      </c>
      <c r="F92" s="191">
        <v>12</v>
      </c>
      <c r="G92" s="191">
        <v>864</v>
      </c>
      <c r="H92" s="77"/>
      <c r="I92" s="8" t="s">
        <v>597</v>
      </c>
    </row>
    <row r="93" spans="1:9" ht="30" x14ac:dyDescent="0.25">
      <c r="A93" s="8" t="s">
        <v>29</v>
      </c>
      <c r="B93" s="1">
        <v>18</v>
      </c>
      <c r="C93" s="191" t="s">
        <v>642</v>
      </c>
      <c r="D93" s="191">
        <v>2</v>
      </c>
      <c r="E93" s="191">
        <v>108</v>
      </c>
      <c r="F93" s="191">
        <v>10</v>
      </c>
      <c r="G93" s="191">
        <v>1080</v>
      </c>
      <c r="H93" s="77"/>
      <c r="I93" s="8" t="s">
        <v>597</v>
      </c>
    </row>
    <row r="94" spans="1:9" ht="30" x14ac:dyDescent="0.25">
      <c r="A94" s="8" t="s">
        <v>29</v>
      </c>
      <c r="B94" s="1">
        <v>19</v>
      </c>
      <c r="C94" s="191" t="s">
        <v>642</v>
      </c>
      <c r="D94" s="191">
        <v>3</v>
      </c>
      <c r="E94" s="191">
        <v>108</v>
      </c>
      <c r="F94" s="191">
        <v>10</v>
      </c>
      <c r="G94" s="191">
        <v>1080</v>
      </c>
      <c r="H94" s="77"/>
      <c r="I94" s="8" t="s">
        <v>597</v>
      </c>
    </row>
    <row r="95" spans="1:9" ht="30" x14ac:dyDescent="0.25">
      <c r="A95" s="8" t="s">
        <v>29</v>
      </c>
      <c r="B95" s="1">
        <v>20</v>
      </c>
      <c r="C95" s="191" t="s">
        <v>643</v>
      </c>
      <c r="D95" s="191">
        <v>1</v>
      </c>
      <c r="E95" s="191">
        <v>72</v>
      </c>
      <c r="F95" s="191">
        <v>12</v>
      </c>
      <c r="G95" s="191">
        <v>864</v>
      </c>
      <c r="H95" s="77"/>
      <c r="I95" s="8" t="s">
        <v>597</v>
      </c>
    </row>
    <row r="96" spans="1:9" ht="30" x14ac:dyDescent="0.25">
      <c r="A96" s="8" t="s">
        <v>29</v>
      </c>
      <c r="B96" s="1">
        <v>21</v>
      </c>
      <c r="C96" s="191" t="s">
        <v>643</v>
      </c>
      <c r="D96" s="191">
        <v>2</v>
      </c>
      <c r="E96" s="191">
        <v>108</v>
      </c>
      <c r="F96" s="191">
        <v>10</v>
      </c>
      <c r="G96" s="191">
        <v>1080</v>
      </c>
      <c r="H96" s="77"/>
      <c r="I96" s="8" t="s">
        <v>597</v>
      </c>
    </row>
    <row r="97" spans="1:13" ht="30" x14ac:dyDescent="0.25">
      <c r="A97" s="8" t="s">
        <v>29</v>
      </c>
      <c r="B97" s="1">
        <v>22</v>
      </c>
      <c r="C97" s="191" t="s">
        <v>643</v>
      </c>
      <c r="D97" s="191">
        <v>3</v>
      </c>
      <c r="E97" s="191">
        <v>108</v>
      </c>
      <c r="F97" s="191">
        <v>10</v>
      </c>
      <c r="G97" s="191">
        <v>1080</v>
      </c>
      <c r="H97" s="77"/>
      <c r="I97" s="8" t="s">
        <v>597</v>
      </c>
    </row>
    <row r="98" spans="1:13" ht="30" x14ac:dyDescent="0.25">
      <c r="A98" s="8" t="s">
        <v>29</v>
      </c>
      <c r="B98" s="1">
        <v>23</v>
      </c>
      <c r="C98" s="191" t="s">
        <v>644</v>
      </c>
      <c r="D98" s="191">
        <v>1</v>
      </c>
      <c r="E98" s="191">
        <v>108</v>
      </c>
      <c r="F98" s="191">
        <v>36</v>
      </c>
      <c r="G98" s="191">
        <v>3888</v>
      </c>
      <c r="H98" s="77"/>
      <c r="I98" s="8" t="s">
        <v>597</v>
      </c>
    </row>
    <row r="99" spans="1:13" ht="30" x14ac:dyDescent="0.25">
      <c r="A99" s="8" t="s">
        <v>29</v>
      </c>
      <c r="B99" s="1">
        <v>24</v>
      </c>
      <c r="C99" s="191" t="s">
        <v>645</v>
      </c>
      <c r="D99" s="191">
        <v>1</v>
      </c>
      <c r="E99" s="191">
        <v>108</v>
      </c>
      <c r="F99" s="191">
        <v>36</v>
      </c>
      <c r="G99" s="191">
        <v>3888</v>
      </c>
      <c r="H99" s="77"/>
      <c r="I99" s="8" t="s">
        <v>597</v>
      </c>
    </row>
    <row r="100" spans="1:13" ht="30" x14ac:dyDescent="0.25">
      <c r="A100" s="8" t="s">
        <v>29</v>
      </c>
      <c r="B100" s="1">
        <v>25</v>
      </c>
      <c r="C100" s="191" t="s">
        <v>646</v>
      </c>
      <c r="D100" s="191">
        <v>1</v>
      </c>
      <c r="E100" s="191">
        <v>108</v>
      </c>
      <c r="F100" s="191">
        <v>12</v>
      </c>
      <c r="G100" s="191">
        <v>1296</v>
      </c>
      <c r="H100" s="77"/>
      <c r="I100" s="8" t="s">
        <v>597</v>
      </c>
    </row>
    <row r="101" spans="1:13" ht="30" x14ac:dyDescent="0.25">
      <c r="A101" s="8" t="s">
        <v>29</v>
      </c>
      <c r="B101" s="1">
        <v>26</v>
      </c>
      <c r="C101" s="191" t="s">
        <v>646</v>
      </c>
      <c r="D101" s="191">
        <v>2</v>
      </c>
      <c r="E101" s="191">
        <v>108</v>
      </c>
      <c r="F101" s="191">
        <v>10</v>
      </c>
      <c r="G101" s="191">
        <v>1080</v>
      </c>
      <c r="H101" s="77"/>
      <c r="I101" s="8" t="s">
        <v>597</v>
      </c>
    </row>
    <row r="102" spans="1:13" ht="30" x14ac:dyDescent="0.25">
      <c r="A102" s="8" t="s">
        <v>29</v>
      </c>
      <c r="B102" s="1">
        <v>27</v>
      </c>
      <c r="C102" s="191" t="s">
        <v>647</v>
      </c>
      <c r="D102" s="191">
        <v>1</v>
      </c>
      <c r="E102" s="191">
        <v>108</v>
      </c>
      <c r="F102" s="191">
        <v>12</v>
      </c>
      <c r="G102" s="191">
        <v>1296</v>
      </c>
      <c r="H102" s="77"/>
      <c r="I102" s="8" t="s">
        <v>597</v>
      </c>
    </row>
    <row r="103" spans="1:13" ht="30" x14ac:dyDescent="0.25">
      <c r="A103" s="8" t="s">
        <v>29</v>
      </c>
      <c r="B103" s="1">
        <v>28</v>
      </c>
      <c r="C103" s="191" t="s">
        <v>647</v>
      </c>
      <c r="D103" s="191">
        <v>2</v>
      </c>
      <c r="E103" s="191">
        <v>108</v>
      </c>
      <c r="F103" s="191">
        <v>10</v>
      </c>
      <c r="G103" s="191">
        <v>1080</v>
      </c>
      <c r="H103" s="77"/>
      <c r="I103" s="8" t="s">
        <v>597</v>
      </c>
    </row>
    <row r="104" spans="1:13" ht="30" x14ac:dyDescent="0.25">
      <c r="A104" s="8" t="s">
        <v>29</v>
      </c>
      <c r="B104" s="1">
        <v>29</v>
      </c>
      <c r="C104" s="191" t="s">
        <v>648</v>
      </c>
      <c r="D104" s="191">
        <v>1</v>
      </c>
      <c r="E104" s="191">
        <v>144</v>
      </c>
      <c r="F104" s="191">
        <v>12</v>
      </c>
      <c r="G104" s="191">
        <v>1728</v>
      </c>
      <c r="H104" s="77"/>
      <c r="I104" s="8" t="s">
        <v>597</v>
      </c>
    </row>
    <row r="105" spans="1:13" ht="30" x14ac:dyDescent="0.25">
      <c r="A105" s="8" t="s">
        <v>29</v>
      </c>
      <c r="B105" s="1">
        <v>30</v>
      </c>
      <c r="C105" s="191" t="s">
        <v>649</v>
      </c>
      <c r="D105" s="191">
        <v>2</v>
      </c>
      <c r="E105" s="191">
        <v>144</v>
      </c>
      <c r="F105" s="191">
        <v>10</v>
      </c>
      <c r="G105" s="191">
        <v>1440</v>
      </c>
      <c r="H105" s="77"/>
      <c r="I105" s="8" t="s">
        <v>597</v>
      </c>
    </row>
    <row r="106" spans="1:13" ht="14.45" customHeight="1" x14ac:dyDescent="0.25">
      <c r="A106" s="8" t="s">
        <v>29</v>
      </c>
      <c r="B106" s="1">
        <v>31</v>
      </c>
      <c r="C106" s="191" t="s">
        <v>650</v>
      </c>
      <c r="D106" s="191">
        <v>1</v>
      </c>
      <c r="E106" s="191">
        <v>108</v>
      </c>
      <c r="F106" s="191">
        <v>16</v>
      </c>
      <c r="G106" s="191">
        <v>1728</v>
      </c>
      <c r="H106" s="77"/>
      <c r="I106" s="8" t="s">
        <v>597</v>
      </c>
    </row>
    <row r="107" spans="1:13" ht="30" x14ac:dyDescent="0.25">
      <c r="A107" s="8" t="s">
        <v>29</v>
      </c>
      <c r="B107" s="1">
        <v>32</v>
      </c>
      <c r="C107" s="191" t="s">
        <v>651</v>
      </c>
      <c r="D107" s="191">
        <v>1</v>
      </c>
      <c r="E107" s="191">
        <v>108</v>
      </c>
      <c r="F107" s="191">
        <v>16</v>
      </c>
      <c r="G107" s="191">
        <v>1728</v>
      </c>
      <c r="H107" s="77"/>
      <c r="I107" s="8" t="s">
        <v>597</v>
      </c>
    </row>
    <row r="108" spans="1:13" ht="30" x14ac:dyDescent="0.25">
      <c r="A108" s="8" t="s">
        <v>29</v>
      </c>
      <c r="B108" s="1">
        <v>33</v>
      </c>
      <c r="C108" s="191" t="s">
        <v>652</v>
      </c>
      <c r="D108" s="191">
        <v>1</v>
      </c>
      <c r="E108" s="191">
        <v>108</v>
      </c>
      <c r="F108" s="191">
        <v>30</v>
      </c>
      <c r="G108" s="191">
        <v>3240</v>
      </c>
      <c r="H108" s="77"/>
      <c r="I108" s="8" t="s">
        <v>597</v>
      </c>
    </row>
    <row r="109" spans="1:13" ht="30" x14ac:dyDescent="0.25">
      <c r="A109" s="8" t="s">
        <v>29</v>
      </c>
      <c r="B109" s="1">
        <v>34</v>
      </c>
      <c r="C109" s="191" t="s">
        <v>653</v>
      </c>
      <c r="D109" s="191">
        <v>1</v>
      </c>
      <c r="E109" s="191">
        <v>144</v>
      </c>
      <c r="F109" s="191">
        <v>24</v>
      </c>
      <c r="G109" s="191">
        <v>3456</v>
      </c>
      <c r="H109" s="77"/>
      <c r="I109" s="8" t="s">
        <v>597</v>
      </c>
    </row>
    <row r="110" spans="1:13" x14ac:dyDescent="0.25">
      <c r="F110">
        <f>SUM(F76:F109)</f>
        <v>655</v>
      </c>
      <c r="G110">
        <f>SUM(G76:G109)</f>
        <v>71748</v>
      </c>
    </row>
    <row r="111" spans="1:13" x14ac:dyDescent="0.25">
      <c r="A111" s="252" t="s">
        <v>140</v>
      </c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</row>
    <row r="112" spans="1:13" ht="75" x14ac:dyDescent="0.25">
      <c r="A112" s="2"/>
      <c r="B112" s="2" t="s">
        <v>1</v>
      </c>
      <c r="C112" s="3" t="s">
        <v>2</v>
      </c>
      <c r="D112" s="3" t="s">
        <v>3</v>
      </c>
      <c r="E112" s="3" t="s">
        <v>4</v>
      </c>
      <c r="F112" s="3" t="s">
        <v>5</v>
      </c>
      <c r="G112" s="3" t="s">
        <v>6</v>
      </c>
      <c r="H112" s="3" t="s">
        <v>7</v>
      </c>
      <c r="I112" s="3" t="s">
        <v>8</v>
      </c>
    </row>
    <row r="113" spans="1:9" ht="94.5" x14ac:dyDescent="0.25">
      <c r="A113" s="4" t="s">
        <v>9</v>
      </c>
      <c r="B113" s="1">
        <v>1</v>
      </c>
      <c r="C113" s="157" t="s">
        <v>654</v>
      </c>
      <c r="D113" s="157">
        <v>1</v>
      </c>
      <c r="E113" s="157">
        <v>36</v>
      </c>
      <c r="F113" s="157">
        <v>3</v>
      </c>
      <c r="G113" s="157">
        <v>108</v>
      </c>
      <c r="H113" s="157"/>
      <c r="I113" s="110" t="s">
        <v>597</v>
      </c>
    </row>
    <row r="114" spans="1:9" ht="30" x14ac:dyDescent="0.25">
      <c r="A114" s="8" t="s">
        <v>29</v>
      </c>
      <c r="B114" s="1">
        <v>2</v>
      </c>
      <c r="C114" s="191" t="s">
        <v>655</v>
      </c>
      <c r="D114" s="77">
        <v>1</v>
      </c>
      <c r="E114" s="77">
        <v>108</v>
      </c>
      <c r="F114" s="77">
        <v>12</v>
      </c>
      <c r="G114" s="77">
        <v>1296</v>
      </c>
      <c r="H114" s="77"/>
      <c r="I114" s="8" t="s">
        <v>597</v>
      </c>
    </row>
    <row r="115" spans="1:9" ht="30" x14ac:dyDescent="0.25">
      <c r="A115" s="8" t="s">
        <v>29</v>
      </c>
      <c r="B115" s="1">
        <v>3</v>
      </c>
      <c r="C115" s="191" t="s">
        <v>656</v>
      </c>
      <c r="D115" s="77">
        <v>1</v>
      </c>
      <c r="E115" s="77">
        <v>108</v>
      </c>
      <c r="F115" s="77">
        <v>12</v>
      </c>
      <c r="G115" s="77">
        <v>1296</v>
      </c>
      <c r="H115" s="77"/>
      <c r="I115" s="8" t="s">
        <v>597</v>
      </c>
    </row>
    <row r="116" spans="1:9" ht="30" x14ac:dyDescent="0.25">
      <c r="A116" s="8" t="s">
        <v>29</v>
      </c>
      <c r="B116" s="1">
        <v>4</v>
      </c>
      <c r="C116" s="191" t="s">
        <v>657</v>
      </c>
      <c r="D116" s="77">
        <v>1</v>
      </c>
      <c r="E116" s="77">
        <v>36</v>
      </c>
      <c r="F116" s="77">
        <v>60</v>
      </c>
      <c r="G116" s="77">
        <v>2160</v>
      </c>
      <c r="H116" s="77"/>
      <c r="I116" s="8" t="s">
        <v>597</v>
      </c>
    </row>
    <row r="117" spans="1:9" ht="30" x14ac:dyDescent="0.25">
      <c r="A117" s="8" t="s">
        <v>29</v>
      </c>
      <c r="B117" s="1">
        <v>5</v>
      </c>
      <c r="C117" s="191" t="s">
        <v>658</v>
      </c>
      <c r="D117" s="77">
        <v>1</v>
      </c>
      <c r="E117" s="77">
        <v>36</v>
      </c>
      <c r="F117" s="77">
        <v>30</v>
      </c>
      <c r="G117" s="77">
        <v>1080</v>
      </c>
      <c r="H117" s="77"/>
      <c r="I117" s="8" t="s">
        <v>597</v>
      </c>
    </row>
    <row r="118" spans="1:9" ht="30" x14ac:dyDescent="0.25">
      <c r="A118" s="8" t="s">
        <v>29</v>
      </c>
      <c r="B118" s="1">
        <v>6</v>
      </c>
      <c r="C118" s="191" t="s">
        <v>659</v>
      </c>
      <c r="D118" s="77">
        <v>1</v>
      </c>
      <c r="E118" s="77">
        <v>36</v>
      </c>
      <c r="F118" s="191">
        <v>40</v>
      </c>
      <c r="G118" s="77">
        <v>1440</v>
      </c>
      <c r="H118" s="77"/>
      <c r="I118" s="8" t="s">
        <v>597</v>
      </c>
    </row>
    <row r="119" spans="1:9" ht="30" x14ac:dyDescent="0.25">
      <c r="A119" s="8" t="s">
        <v>29</v>
      </c>
      <c r="B119" s="1">
        <v>7</v>
      </c>
      <c r="C119" s="191" t="s">
        <v>660</v>
      </c>
      <c r="D119" s="77">
        <v>1</v>
      </c>
      <c r="E119" s="77">
        <v>36</v>
      </c>
      <c r="F119" s="191">
        <v>60</v>
      </c>
      <c r="G119" s="77">
        <v>2160</v>
      </c>
      <c r="H119" s="77"/>
      <c r="I119" s="8" t="s">
        <v>597</v>
      </c>
    </row>
    <row r="120" spans="1:9" ht="30" x14ac:dyDescent="0.25">
      <c r="A120" s="8" t="s">
        <v>29</v>
      </c>
      <c r="B120" s="1">
        <v>8</v>
      </c>
      <c r="C120" s="191" t="s">
        <v>660</v>
      </c>
      <c r="D120" s="77">
        <v>2</v>
      </c>
      <c r="E120" s="77">
        <v>36</v>
      </c>
      <c r="F120" s="191">
        <v>20</v>
      </c>
      <c r="G120" s="77">
        <v>720</v>
      </c>
      <c r="H120" s="77"/>
      <c r="I120" s="8" t="s">
        <v>597</v>
      </c>
    </row>
    <row r="121" spans="1:9" ht="30" x14ac:dyDescent="0.25">
      <c r="A121" s="8" t="s">
        <v>29</v>
      </c>
      <c r="B121" s="1">
        <v>9</v>
      </c>
      <c r="C121" s="191" t="s">
        <v>661</v>
      </c>
      <c r="D121" s="77">
        <v>1</v>
      </c>
      <c r="E121" s="77">
        <v>108</v>
      </c>
      <c r="F121" s="77">
        <v>8</v>
      </c>
      <c r="G121" s="77">
        <v>864</v>
      </c>
      <c r="H121" s="77"/>
      <c r="I121" s="8" t="s">
        <v>597</v>
      </c>
    </row>
    <row r="122" spans="1:9" ht="30" x14ac:dyDescent="0.25">
      <c r="A122" s="8" t="s">
        <v>29</v>
      </c>
      <c r="B122" s="1">
        <v>10</v>
      </c>
      <c r="C122" s="191" t="s">
        <v>662</v>
      </c>
      <c r="D122" s="77">
        <v>1</v>
      </c>
      <c r="E122" s="77">
        <v>108</v>
      </c>
      <c r="F122" s="77">
        <v>8</v>
      </c>
      <c r="G122" s="77">
        <v>864</v>
      </c>
      <c r="H122" s="77"/>
      <c r="I122" s="8" t="s">
        <v>597</v>
      </c>
    </row>
    <row r="123" spans="1:9" ht="30" x14ac:dyDescent="0.25">
      <c r="A123" s="8" t="s">
        <v>29</v>
      </c>
      <c r="B123" s="1">
        <v>11</v>
      </c>
      <c r="C123" s="191" t="s">
        <v>663</v>
      </c>
      <c r="D123" s="77">
        <v>1</v>
      </c>
      <c r="E123" s="77">
        <v>144</v>
      </c>
      <c r="F123" s="77">
        <v>36</v>
      </c>
      <c r="G123" s="77">
        <v>5184</v>
      </c>
      <c r="H123" s="77"/>
      <c r="I123" s="8" t="s">
        <v>597</v>
      </c>
    </row>
    <row r="124" spans="1:9" ht="30" x14ac:dyDescent="0.25">
      <c r="A124" s="8" t="s">
        <v>29</v>
      </c>
      <c r="B124" s="1">
        <v>12</v>
      </c>
      <c r="C124" s="191" t="s">
        <v>663</v>
      </c>
      <c r="D124" s="191">
        <v>2</v>
      </c>
      <c r="E124" s="77">
        <v>144</v>
      </c>
      <c r="F124" s="77">
        <v>20</v>
      </c>
      <c r="G124" s="77">
        <v>2880</v>
      </c>
      <c r="H124" s="77"/>
      <c r="I124" s="8" t="s">
        <v>597</v>
      </c>
    </row>
    <row r="125" spans="1:9" ht="30" x14ac:dyDescent="0.25">
      <c r="A125" s="8" t="s">
        <v>29</v>
      </c>
      <c r="B125" s="1">
        <v>13</v>
      </c>
      <c r="C125" s="191" t="s">
        <v>665</v>
      </c>
      <c r="D125" s="77">
        <v>1</v>
      </c>
      <c r="E125" s="77">
        <v>108</v>
      </c>
      <c r="F125" s="77">
        <v>36</v>
      </c>
      <c r="G125" s="77">
        <v>3888</v>
      </c>
      <c r="H125" s="77"/>
      <c r="I125" s="8" t="s">
        <v>597</v>
      </c>
    </row>
    <row r="126" spans="1:9" ht="30" x14ac:dyDescent="0.25">
      <c r="A126" s="8" t="s">
        <v>29</v>
      </c>
      <c r="B126" s="1">
        <v>14</v>
      </c>
      <c r="C126" s="191" t="s">
        <v>666</v>
      </c>
      <c r="D126" s="77">
        <v>1</v>
      </c>
      <c r="E126" s="77">
        <v>144</v>
      </c>
      <c r="F126" s="77">
        <v>24</v>
      </c>
      <c r="G126" s="77">
        <v>3456</v>
      </c>
      <c r="H126" s="77"/>
      <c r="I126" s="8" t="s">
        <v>597</v>
      </c>
    </row>
    <row r="127" spans="1:9" ht="14.45" customHeight="1" x14ac:dyDescent="0.25">
      <c r="A127" s="8" t="s">
        <v>29</v>
      </c>
      <c r="B127" s="1">
        <v>15</v>
      </c>
      <c r="C127" s="191" t="s">
        <v>667</v>
      </c>
      <c r="D127" s="77">
        <v>1</v>
      </c>
      <c r="E127" s="77">
        <v>144</v>
      </c>
      <c r="F127" s="77">
        <v>24</v>
      </c>
      <c r="G127" s="77">
        <v>3456</v>
      </c>
      <c r="H127" s="77"/>
      <c r="I127" s="8" t="s">
        <v>597</v>
      </c>
    </row>
    <row r="128" spans="1:9" ht="30" x14ac:dyDescent="0.25">
      <c r="A128" s="8" t="s">
        <v>29</v>
      </c>
      <c r="B128" s="1">
        <v>16</v>
      </c>
      <c r="C128" s="191" t="s">
        <v>668</v>
      </c>
      <c r="D128" s="77">
        <v>1</v>
      </c>
      <c r="E128" s="77">
        <v>144</v>
      </c>
      <c r="F128" s="77">
        <v>24</v>
      </c>
      <c r="G128" s="77">
        <v>3456</v>
      </c>
      <c r="H128" s="77"/>
      <c r="I128" s="8" t="s">
        <v>597</v>
      </c>
    </row>
    <row r="129" spans="1:13" ht="30" x14ac:dyDescent="0.25">
      <c r="A129" s="8" t="s">
        <v>29</v>
      </c>
      <c r="B129" s="1">
        <v>17</v>
      </c>
      <c r="C129" s="191" t="s">
        <v>668</v>
      </c>
      <c r="D129" s="77">
        <v>2</v>
      </c>
      <c r="E129" s="77">
        <v>72</v>
      </c>
      <c r="F129" s="77">
        <v>10</v>
      </c>
      <c r="G129" s="77">
        <v>720</v>
      </c>
      <c r="H129" s="77"/>
      <c r="I129" s="8" t="s">
        <v>597</v>
      </c>
    </row>
    <row r="130" spans="1:13" x14ac:dyDescent="0.25">
      <c r="F130">
        <f>SUM(F113:F129)</f>
        <v>427</v>
      </c>
      <c r="G130">
        <f>SUM(G113:G129)</f>
        <v>35028</v>
      </c>
    </row>
    <row r="131" spans="1:13" x14ac:dyDescent="0.25">
      <c r="A131" s="252" t="s">
        <v>128</v>
      </c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</row>
    <row r="132" spans="1:13" ht="14.45" customHeight="1" x14ac:dyDescent="0.25">
      <c r="A132" s="2"/>
      <c r="B132" s="2" t="s">
        <v>1</v>
      </c>
      <c r="C132" s="3" t="s">
        <v>2</v>
      </c>
      <c r="D132" s="3" t="s">
        <v>3</v>
      </c>
      <c r="E132" s="3" t="s">
        <v>4</v>
      </c>
      <c r="F132" s="3" t="s">
        <v>5</v>
      </c>
      <c r="G132" s="3" t="s">
        <v>6</v>
      </c>
      <c r="H132" s="3" t="s">
        <v>7</v>
      </c>
      <c r="I132" s="3" t="s">
        <v>8</v>
      </c>
    </row>
    <row r="133" spans="1:13" ht="30" x14ac:dyDescent="0.25">
      <c r="A133" s="8" t="s">
        <v>29</v>
      </c>
      <c r="B133" s="1">
        <v>1</v>
      </c>
      <c r="C133" s="191" t="s">
        <v>669</v>
      </c>
      <c r="D133" s="77">
        <v>4</v>
      </c>
      <c r="E133" s="77">
        <v>144</v>
      </c>
      <c r="F133" s="77">
        <v>48</v>
      </c>
      <c r="G133" s="77">
        <v>6912</v>
      </c>
      <c r="H133" s="77"/>
      <c r="I133" s="8" t="s">
        <v>597</v>
      </c>
    </row>
    <row r="134" spans="1:13" x14ac:dyDescent="0.25">
      <c r="F134">
        <f>SUM(F133:F133)</f>
        <v>48</v>
      </c>
      <c r="G134">
        <f>SUM(G133:G133)</f>
        <v>6912</v>
      </c>
    </row>
    <row r="135" spans="1:13" x14ac:dyDescent="0.25">
      <c r="A135" s="252" t="s">
        <v>70</v>
      </c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</row>
    <row r="136" spans="1:13" ht="75" x14ac:dyDescent="0.25">
      <c r="A136" s="2"/>
      <c r="B136" s="2" t="s">
        <v>1</v>
      </c>
      <c r="C136" s="3" t="s">
        <v>2</v>
      </c>
      <c r="D136" s="3" t="s">
        <v>3</v>
      </c>
      <c r="E136" s="3" t="s">
        <v>4</v>
      </c>
      <c r="F136" s="3" t="s">
        <v>5</v>
      </c>
      <c r="G136" s="3" t="s">
        <v>6</v>
      </c>
      <c r="H136" s="3" t="s">
        <v>7</v>
      </c>
      <c r="I136" s="3" t="s">
        <v>8</v>
      </c>
    </row>
    <row r="137" spans="1:13" ht="14.45" customHeight="1" x14ac:dyDescent="0.25">
      <c r="A137" s="8" t="s">
        <v>29</v>
      </c>
      <c r="B137" s="1">
        <v>1</v>
      </c>
      <c r="C137" s="77" t="s">
        <v>671</v>
      </c>
      <c r="D137" s="77">
        <v>1</v>
      </c>
      <c r="E137" s="77">
        <v>144</v>
      </c>
      <c r="F137" s="191">
        <v>10</v>
      </c>
      <c r="G137" s="191">
        <v>1440</v>
      </c>
      <c r="H137" s="77"/>
      <c r="I137" s="8" t="s">
        <v>597</v>
      </c>
    </row>
    <row r="138" spans="1:13" ht="30" x14ac:dyDescent="0.25">
      <c r="A138" s="8" t="s">
        <v>29</v>
      </c>
      <c r="B138" s="1">
        <v>2</v>
      </c>
      <c r="C138" s="77" t="s">
        <v>672</v>
      </c>
      <c r="D138" s="77">
        <v>1</v>
      </c>
      <c r="E138" s="77">
        <v>144</v>
      </c>
      <c r="F138" s="191">
        <v>10</v>
      </c>
      <c r="G138" s="191">
        <v>1440</v>
      </c>
      <c r="H138" s="77"/>
      <c r="I138" s="8" t="s">
        <v>597</v>
      </c>
    </row>
    <row r="139" spans="1:13" x14ac:dyDescent="0.25">
      <c r="F139">
        <f>SUM(F137:F138)</f>
        <v>20</v>
      </c>
      <c r="G139">
        <f>SUM(G137:G138)</f>
        <v>2880</v>
      </c>
    </row>
    <row r="140" spans="1:13" x14ac:dyDescent="0.25">
      <c r="A140" s="252" t="s">
        <v>673</v>
      </c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</row>
    <row r="141" spans="1:13" ht="75" x14ac:dyDescent="0.25">
      <c r="A141" s="2"/>
      <c r="B141" s="2" t="s">
        <v>1</v>
      </c>
      <c r="C141" s="3" t="s">
        <v>2</v>
      </c>
      <c r="D141" s="3" t="s">
        <v>3</v>
      </c>
      <c r="E141" s="3" t="s">
        <v>4</v>
      </c>
      <c r="F141" s="3" t="s">
        <v>5</v>
      </c>
      <c r="G141" s="3" t="s">
        <v>6</v>
      </c>
      <c r="H141" s="3" t="s">
        <v>7</v>
      </c>
      <c r="I141" s="3" t="s">
        <v>8</v>
      </c>
    </row>
    <row r="142" spans="1:13" ht="30" x14ac:dyDescent="0.25">
      <c r="A142" s="8" t="s">
        <v>29</v>
      </c>
      <c r="B142" s="1">
        <v>1</v>
      </c>
      <c r="C142" s="77" t="s">
        <v>670</v>
      </c>
      <c r="D142" s="77">
        <v>1</v>
      </c>
      <c r="E142" s="77">
        <v>72</v>
      </c>
      <c r="F142" s="77">
        <v>24</v>
      </c>
      <c r="G142" s="77">
        <v>1728</v>
      </c>
      <c r="H142" s="77"/>
      <c r="I142" s="8" t="s">
        <v>597</v>
      </c>
    </row>
    <row r="143" spans="1:13" ht="14.45" customHeight="1" x14ac:dyDescent="0.25">
      <c r="A143" s="8" t="s">
        <v>29</v>
      </c>
      <c r="B143" s="1">
        <v>2</v>
      </c>
      <c r="C143" s="77" t="s">
        <v>664</v>
      </c>
      <c r="D143" s="77">
        <v>1</v>
      </c>
      <c r="E143" s="77">
        <v>72</v>
      </c>
      <c r="F143" s="77">
        <v>12</v>
      </c>
      <c r="G143" s="77">
        <v>864</v>
      </c>
      <c r="H143" s="77"/>
      <c r="I143" s="8" t="s">
        <v>597</v>
      </c>
    </row>
    <row r="144" spans="1:13" ht="30" x14ac:dyDescent="0.25">
      <c r="A144" s="8" t="s">
        <v>29</v>
      </c>
      <c r="B144" s="1">
        <v>3</v>
      </c>
      <c r="C144" s="77" t="s">
        <v>664</v>
      </c>
      <c r="D144" s="77">
        <v>2</v>
      </c>
      <c r="E144" s="191">
        <v>72</v>
      </c>
      <c r="F144" s="77">
        <v>10</v>
      </c>
      <c r="G144" s="77">
        <v>720</v>
      </c>
      <c r="H144" s="77"/>
      <c r="I144" s="8" t="s">
        <v>597</v>
      </c>
    </row>
    <row r="145" spans="6:7" x14ac:dyDescent="0.25">
      <c r="F145">
        <f>SUM(F142:F144)</f>
        <v>46</v>
      </c>
      <c r="G145">
        <f>SUM(G142:G144)</f>
        <v>3312</v>
      </c>
    </row>
  </sheetData>
  <mergeCells count="8">
    <mergeCell ref="A140:M140"/>
    <mergeCell ref="A1:M1"/>
    <mergeCell ref="A2:M2"/>
    <mergeCell ref="K73:N73"/>
    <mergeCell ref="A74:M74"/>
    <mergeCell ref="A111:M111"/>
    <mergeCell ref="A131:M131"/>
    <mergeCell ref="A135:M1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76" workbookViewId="0">
      <selection activeCell="B93" sqref="B93"/>
    </sheetView>
  </sheetViews>
  <sheetFormatPr defaultRowHeight="15" x14ac:dyDescent="0.25"/>
  <cols>
    <col min="1" max="1" width="25.28515625" customWidth="1"/>
    <col min="3" max="3" width="17.140625" style="78" customWidth="1"/>
    <col min="4" max="4" width="12" customWidth="1"/>
    <col min="5" max="5" width="12.85546875" customWidth="1"/>
    <col min="7" max="7" width="12.28515625" customWidth="1"/>
    <col min="8" max="8" width="26.42578125" style="78" customWidth="1"/>
    <col min="9" max="9" width="15.7109375" customWidth="1"/>
  </cols>
  <sheetData>
    <row r="1" spans="1:13" ht="148.5" customHeight="1" x14ac:dyDescent="0.25">
      <c r="A1" s="251" t="s">
        <v>729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673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15" customHeight="1" x14ac:dyDescent="0.25">
      <c r="A4" s="285" t="s">
        <v>9</v>
      </c>
      <c r="B4" s="1">
        <v>1</v>
      </c>
      <c r="C4" s="8" t="s">
        <v>515</v>
      </c>
      <c r="D4" s="1">
        <v>1</v>
      </c>
      <c r="E4" s="1">
        <v>36</v>
      </c>
      <c r="F4" s="1">
        <v>3</v>
      </c>
      <c r="G4" s="1">
        <f t="shared" ref="G4:G31" si="0">E4*F4</f>
        <v>108</v>
      </c>
      <c r="H4" s="8"/>
      <c r="I4" s="96" t="s">
        <v>697</v>
      </c>
    </row>
    <row r="5" spans="1:13" ht="15" customHeight="1" x14ac:dyDescent="0.25">
      <c r="A5" s="285"/>
      <c r="B5" s="1">
        <v>2</v>
      </c>
      <c r="C5" s="8" t="s">
        <v>516</v>
      </c>
      <c r="D5" s="1">
        <v>1</v>
      </c>
      <c r="E5" s="1">
        <v>72</v>
      </c>
      <c r="F5" s="1">
        <v>5</v>
      </c>
      <c r="G5" s="1">
        <f t="shared" si="0"/>
        <v>360</v>
      </c>
      <c r="H5" s="8"/>
      <c r="I5" s="96" t="s">
        <v>697</v>
      </c>
    </row>
    <row r="6" spans="1:13" ht="15" customHeight="1" x14ac:dyDescent="0.25">
      <c r="A6" s="285"/>
      <c r="B6" s="1">
        <v>3</v>
      </c>
      <c r="C6" s="8" t="s">
        <v>517</v>
      </c>
      <c r="D6" s="1">
        <v>1</v>
      </c>
      <c r="E6" s="1">
        <v>36</v>
      </c>
      <c r="F6" s="1">
        <v>2</v>
      </c>
      <c r="G6" s="1">
        <f t="shared" si="0"/>
        <v>72</v>
      </c>
      <c r="H6" s="8"/>
      <c r="I6" s="96" t="s">
        <v>697</v>
      </c>
    </row>
    <row r="7" spans="1:13" ht="15" customHeight="1" x14ac:dyDescent="0.25">
      <c r="A7" s="285"/>
      <c r="B7" s="1">
        <v>4</v>
      </c>
      <c r="C7" s="8" t="s">
        <v>518</v>
      </c>
      <c r="D7" s="1">
        <v>1</v>
      </c>
      <c r="E7" s="1">
        <v>36</v>
      </c>
      <c r="F7" s="1">
        <v>6</v>
      </c>
      <c r="G7" s="1">
        <f t="shared" si="0"/>
        <v>216</v>
      </c>
      <c r="H7" s="8"/>
      <c r="I7" s="96" t="s">
        <v>697</v>
      </c>
    </row>
    <row r="8" spans="1:13" ht="15.75" customHeight="1" x14ac:dyDescent="0.25">
      <c r="A8" s="285"/>
      <c r="B8" s="1">
        <v>5</v>
      </c>
      <c r="C8" s="8" t="s">
        <v>806</v>
      </c>
      <c r="D8" s="1">
        <v>1</v>
      </c>
      <c r="E8" s="1">
        <v>144</v>
      </c>
      <c r="F8" s="1">
        <v>10</v>
      </c>
      <c r="G8" s="1">
        <f t="shared" si="0"/>
        <v>1440</v>
      </c>
      <c r="H8" s="8"/>
      <c r="I8" s="96" t="s">
        <v>697</v>
      </c>
    </row>
    <row r="9" spans="1:13" ht="15.75" customHeight="1" x14ac:dyDescent="0.25">
      <c r="A9" s="285"/>
      <c r="B9" s="1">
        <v>6</v>
      </c>
      <c r="C9" s="8" t="s">
        <v>807</v>
      </c>
      <c r="D9" s="1">
        <v>1</v>
      </c>
      <c r="E9" s="1">
        <v>144</v>
      </c>
      <c r="F9" s="1">
        <v>10</v>
      </c>
      <c r="G9" s="1">
        <f t="shared" si="0"/>
        <v>1440</v>
      </c>
      <c r="H9" s="8"/>
      <c r="I9" s="96" t="s">
        <v>697</v>
      </c>
    </row>
    <row r="10" spans="1:13" ht="15" customHeight="1" x14ac:dyDescent="0.25">
      <c r="A10" s="291" t="s">
        <v>22</v>
      </c>
      <c r="B10" s="1">
        <v>7</v>
      </c>
      <c r="C10" s="91" t="s">
        <v>808</v>
      </c>
      <c r="D10" s="93">
        <v>1</v>
      </c>
      <c r="E10" s="93">
        <v>144</v>
      </c>
      <c r="F10" s="93">
        <v>20</v>
      </c>
      <c r="G10" s="93">
        <f t="shared" si="0"/>
        <v>2880</v>
      </c>
      <c r="H10" s="91" t="s">
        <v>519</v>
      </c>
      <c r="I10" s="97" t="s">
        <v>697</v>
      </c>
    </row>
    <row r="11" spans="1:13" ht="94.5" customHeight="1" x14ac:dyDescent="0.25">
      <c r="A11" s="292"/>
      <c r="B11" s="1">
        <v>8</v>
      </c>
      <c r="C11" s="16" t="s">
        <v>809</v>
      </c>
      <c r="D11" s="6">
        <v>1</v>
      </c>
      <c r="E11" s="6">
        <v>144</v>
      </c>
      <c r="F11" s="6">
        <v>20</v>
      </c>
      <c r="G11" s="6">
        <f t="shared" si="0"/>
        <v>2880</v>
      </c>
      <c r="H11" s="16" t="s">
        <v>519</v>
      </c>
      <c r="I11" s="97" t="s">
        <v>697</v>
      </c>
    </row>
    <row r="12" spans="1:13" ht="15" customHeight="1" x14ac:dyDescent="0.25">
      <c r="A12" s="127"/>
      <c r="B12" s="1">
        <v>9</v>
      </c>
      <c r="C12" s="16" t="s">
        <v>810</v>
      </c>
      <c r="D12" s="6">
        <v>1</v>
      </c>
      <c r="E12" s="6">
        <v>72</v>
      </c>
      <c r="F12" s="6">
        <v>16</v>
      </c>
      <c r="G12" s="6">
        <f t="shared" si="0"/>
        <v>1152</v>
      </c>
      <c r="H12" s="16" t="s">
        <v>519</v>
      </c>
      <c r="I12" s="97" t="s">
        <v>697</v>
      </c>
    </row>
    <row r="13" spans="1:13" ht="30" x14ac:dyDescent="0.25">
      <c r="A13" s="127"/>
      <c r="B13" s="1">
        <v>10</v>
      </c>
      <c r="C13" s="16" t="s">
        <v>811</v>
      </c>
      <c r="D13" s="6">
        <v>1</v>
      </c>
      <c r="E13" s="6">
        <v>72</v>
      </c>
      <c r="F13" s="6">
        <v>16</v>
      </c>
      <c r="G13" s="6">
        <f t="shared" si="0"/>
        <v>1152</v>
      </c>
      <c r="H13" s="16" t="s">
        <v>519</v>
      </c>
      <c r="I13" s="97" t="s">
        <v>697</v>
      </c>
    </row>
    <row r="14" spans="1:13" ht="39" customHeight="1" x14ac:dyDescent="0.25">
      <c r="A14" s="285" t="s">
        <v>141</v>
      </c>
      <c r="B14" s="1">
        <v>11</v>
      </c>
      <c r="C14" s="8" t="s">
        <v>527</v>
      </c>
      <c r="D14" s="1">
        <v>1</v>
      </c>
      <c r="E14" s="1">
        <v>216</v>
      </c>
      <c r="F14" s="1">
        <v>10</v>
      </c>
      <c r="G14" s="1">
        <f t="shared" si="0"/>
        <v>2160</v>
      </c>
      <c r="H14" s="8"/>
      <c r="I14" s="1"/>
    </row>
    <row r="15" spans="1:13" ht="15" customHeight="1" x14ac:dyDescent="0.25">
      <c r="A15" s="285"/>
      <c r="B15" s="1">
        <v>12</v>
      </c>
      <c r="C15" s="8" t="s">
        <v>528</v>
      </c>
      <c r="D15" s="1">
        <v>1</v>
      </c>
      <c r="E15" s="1">
        <v>216</v>
      </c>
      <c r="F15" s="1">
        <v>10</v>
      </c>
      <c r="G15" s="1">
        <f t="shared" si="0"/>
        <v>2160</v>
      </c>
      <c r="H15" s="8" t="s">
        <v>522</v>
      </c>
      <c r="I15" s="96" t="s">
        <v>697</v>
      </c>
    </row>
    <row r="16" spans="1:13" ht="15.75" customHeight="1" x14ac:dyDescent="0.25">
      <c r="A16" s="285"/>
      <c r="B16" s="1">
        <v>13</v>
      </c>
      <c r="C16" s="8" t="s">
        <v>529</v>
      </c>
      <c r="D16" s="1">
        <v>1</v>
      </c>
      <c r="E16" s="1">
        <v>216</v>
      </c>
      <c r="F16" s="1">
        <v>36</v>
      </c>
      <c r="G16" s="1">
        <f t="shared" si="0"/>
        <v>7776</v>
      </c>
      <c r="H16" s="78" t="s">
        <v>530</v>
      </c>
      <c r="I16" s="96" t="s">
        <v>697</v>
      </c>
    </row>
    <row r="17" spans="1:9" ht="15" customHeight="1" x14ac:dyDescent="0.25">
      <c r="A17" s="285"/>
      <c r="B17" s="1">
        <v>14</v>
      </c>
      <c r="C17" s="8" t="s">
        <v>531</v>
      </c>
      <c r="D17" s="1">
        <v>1</v>
      </c>
      <c r="E17" s="1">
        <v>216</v>
      </c>
      <c r="F17" s="1">
        <v>10</v>
      </c>
      <c r="G17" s="1">
        <f t="shared" si="0"/>
        <v>2160</v>
      </c>
      <c r="H17" s="8" t="s">
        <v>522</v>
      </c>
      <c r="I17" s="96" t="s">
        <v>697</v>
      </c>
    </row>
    <row r="18" spans="1:9" ht="15" customHeight="1" x14ac:dyDescent="0.25">
      <c r="A18" s="285"/>
      <c r="B18" s="1">
        <v>15</v>
      </c>
      <c r="C18" s="8" t="s">
        <v>532</v>
      </c>
      <c r="D18" s="1">
        <v>1</v>
      </c>
      <c r="E18" s="1">
        <v>216</v>
      </c>
      <c r="F18" s="1">
        <v>10</v>
      </c>
      <c r="G18" s="1">
        <f t="shared" si="0"/>
        <v>2160</v>
      </c>
      <c r="H18" s="8" t="s">
        <v>522</v>
      </c>
      <c r="I18" s="96" t="s">
        <v>697</v>
      </c>
    </row>
    <row r="19" spans="1:9" ht="15" customHeight="1" x14ac:dyDescent="0.25">
      <c r="A19" s="290"/>
      <c r="B19" s="1">
        <v>16</v>
      </c>
      <c r="C19" s="8" t="s">
        <v>533</v>
      </c>
      <c r="D19" s="1">
        <v>1</v>
      </c>
      <c r="E19" s="1">
        <v>216</v>
      </c>
      <c r="F19" s="1">
        <v>10</v>
      </c>
      <c r="G19" s="1">
        <f t="shared" si="0"/>
        <v>2160</v>
      </c>
      <c r="H19" s="8" t="s">
        <v>522</v>
      </c>
      <c r="I19" s="96" t="s">
        <v>697</v>
      </c>
    </row>
    <row r="20" spans="1:9" x14ac:dyDescent="0.25">
      <c r="A20" s="293" t="s">
        <v>29</v>
      </c>
      <c r="B20" s="1">
        <v>17</v>
      </c>
      <c r="C20" s="8" t="s">
        <v>544</v>
      </c>
      <c r="D20" s="1">
        <v>1</v>
      </c>
      <c r="E20" s="1">
        <v>144</v>
      </c>
      <c r="F20" s="1">
        <v>24</v>
      </c>
      <c r="G20" s="1">
        <f t="shared" si="0"/>
        <v>3456</v>
      </c>
      <c r="H20" s="8"/>
      <c r="I20" s="1"/>
    </row>
    <row r="21" spans="1:9" ht="45" x14ac:dyDescent="0.25">
      <c r="A21" s="293"/>
      <c r="B21" s="1">
        <v>18</v>
      </c>
      <c r="C21" s="8" t="s">
        <v>545</v>
      </c>
      <c r="D21" s="1">
        <v>1</v>
      </c>
      <c r="E21" s="1">
        <v>144</v>
      </c>
      <c r="F21" s="1">
        <v>10</v>
      </c>
      <c r="G21" s="1">
        <f t="shared" si="0"/>
        <v>1440</v>
      </c>
      <c r="H21" s="8"/>
      <c r="I21" s="1"/>
    </row>
    <row r="22" spans="1:9" x14ac:dyDescent="0.25">
      <c r="A22" s="293"/>
      <c r="B22" s="1">
        <v>19</v>
      </c>
      <c r="C22" s="8" t="s">
        <v>812</v>
      </c>
      <c r="D22" s="1">
        <v>1</v>
      </c>
      <c r="E22" s="1">
        <v>144</v>
      </c>
      <c r="F22" s="1">
        <v>12</v>
      </c>
      <c r="G22" s="1">
        <f t="shared" si="0"/>
        <v>1728</v>
      </c>
      <c r="H22" s="8"/>
      <c r="I22" s="1"/>
    </row>
    <row r="23" spans="1:9" ht="45" x14ac:dyDescent="0.25">
      <c r="A23" s="293"/>
      <c r="B23" s="1">
        <v>20</v>
      </c>
      <c r="C23" s="8" t="s">
        <v>546</v>
      </c>
      <c r="D23" s="1">
        <v>1</v>
      </c>
      <c r="E23" s="1">
        <v>144</v>
      </c>
      <c r="F23" s="1">
        <v>24</v>
      </c>
      <c r="G23" s="1">
        <f t="shared" si="0"/>
        <v>3456</v>
      </c>
      <c r="H23" s="8"/>
      <c r="I23" s="1"/>
    </row>
    <row r="24" spans="1:9" ht="30" x14ac:dyDescent="0.25">
      <c r="A24" s="293"/>
      <c r="B24" s="1">
        <v>21</v>
      </c>
      <c r="C24" s="8" t="s">
        <v>547</v>
      </c>
      <c r="D24" s="1">
        <v>1</v>
      </c>
      <c r="E24" s="1">
        <v>108</v>
      </c>
      <c r="F24" s="1">
        <v>10</v>
      </c>
      <c r="G24" s="1">
        <f t="shared" si="0"/>
        <v>1080</v>
      </c>
      <c r="H24" s="8"/>
      <c r="I24" s="1"/>
    </row>
    <row r="25" spans="1:9" ht="75" x14ac:dyDescent="0.25">
      <c r="A25" s="293"/>
      <c r="B25" s="1">
        <v>22</v>
      </c>
      <c r="C25" s="8" t="s">
        <v>548</v>
      </c>
      <c r="D25" s="1">
        <v>1</v>
      </c>
      <c r="E25" s="1">
        <v>72</v>
      </c>
      <c r="F25" s="1">
        <v>54</v>
      </c>
      <c r="G25" s="1">
        <f t="shared" si="0"/>
        <v>3888</v>
      </c>
      <c r="H25" s="8" t="s">
        <v>522</v>
      </c>
      <c r="I25" s="96" t="s">
        <v>697</v>
      </c>
    </row>
    <row r="26" spans="1:9" ht="30" x14ac:dyDescent="0.25">
      <c r="A26" s="293"/>
      <c r="B26" s="1">
        <v>23</v>
      </c>
      <c r="C26" s="8" t="s">
        <v>520</v>
      </c>
      <c r="D26" s="1">
        <v>1</v>
      </c>
      <c r="E26" s="1">
        <v>144</v>
      </c>
      <c r="F26" s="1">
        <v>12</v>
      </c>
      <c r="G26" s="1">
        <f t="shared" si="0"/>
        <v>1728</v>
      </c>
      <c r="H26" s="8"/>
      <c r="I26" s="96" t="s">
        <v>697</v>
      </c>
    </row>
    <row r="27" spans="1:9" ht="30" x14ac:dyDescent="0.25">
      <c r="A27" s="293"/>
      <c r="B27" s="1">
        <v>24</v>
      </c>
      <c r="C27" s="8" t="s">
        <v>813</v>
      </c>
      <c r="D27" s="1">
        <v>1</v>
      </c>
      <c r="E27" s="1">
        <v>108</v>
      </c>
      <c r="F27" s="1">
        <v>24</v>
      </c>
      <c r="G27" s="1">
        <f t="shared" si="0"/>
        <v>2592</v>
      </c>
      <c r="H27" s="8"/>
      <c r="I27" s="96" t="s">
        <v>697</v>
      </c>
    </row>
    <row r="28" spans="1:9" x14ac:dyDescent="0.25">
      <c r="A28" s="293"/>
      <c r="B28" s="1">
        <v>25</v>
      </c>
      <c r="C28" s="8" t="s">
        <v>549</v>
      </c>
      <c r="D28" s="1">
        <v>1</v>
      </c>
      <c r="E28" s="1">
        <v>108</v>
      </c>
      <c r="F28" s="1">
        <v>12</v>
      </c>
      <c r="G28" s="1">
        <f t="shared" si="0"/>
        <v>1296</v>
      </c>
      <c r="H28" s="8"/>
      <c r="I28" s="96" t="s">
        <v>697</v>
      </c>
    </row>
    <row r="29" spans="1:9" ht="30" x14ac:dyDescent="0.25">
      <c r="A29" s="293"/>
      <c r="B29" s="1">
        <v>26</v>
      </c>
      <c r="C29" s="8" t="s">
        <v>550</v>
      </c>
      <c r="D29" s="1">
        <v>1</v>
      </c>
      <c r="E29" s="1">
        <v>72</v>
      </c>
      <c r="F29" s="1">
        <v>289</v>
      </c>
      <c r="G29" s="1">
        <f t="shared" si="0"/>
        <v>20808</v>
      </c>
      <c r="H29" s="8" t="s">
        <v>551</v>
      </c>
      <c r="I29" s="96" t="s">
        <v>697</v>
      </c>
    </row>
    <row r="30" spans="1:9" ht="30" x14ac:dyDescent="0.25">
      <c r="A30" s="293"/>
      <c r="B30" s="1">
        <v>27</v>
      </c>
      <c r="C30" s="8" t="s">
        <v>552</v>
      </c>
      <c r="D30" s="1">
        <v>1</v>
      </c>
      <c r="E30" s="1">
        <v>72</v>
      </c>
      <c r="F30" s="1">
        <v>15</v>
      </c>
      <c r="G30" s="1">
        <f t="shared" si="0"/>
        <v>1080</v>
      </c>
      <c r="H30" s="8" t="s">
        <v>551</v>
      </c>
      <c r="I30" s="96" t="s">
        <v>697</v>
      </c>
    </row>
    <row r="31" spans="1:9" ht="30" x14ac:dyDescent="0.25">
      <c r="A31" s="293"/>
      <c r="B31" s="1">
        <v>28</v>
      </c>
      <c r="C31" s="8" t="s">
        <v>553</v>
      </c>
      <c r="D31" s="1">
        <v>1</v>
      </c>
      <c r="E31" s="1">
        <v>72</v>
      </c>
      <c r="F31" s="1">
        <v>357</v>
      </c>
      <c r="G31" s="1">
        <f t="shared" si="0"/>
        <v>25704</v>
      </c>
      <c r="H31" s="8" t="s">
        <v>551</v>
      </c>
      <c r="I31" s="96" t="s">
        <v>697</v>
      </c>
    </row>
    <row r="32" spans="1:9" ht="30" x14ac:dyDescent="0.25">
      <c r="A32" s="293"/>
      <c r="B32" s="1">
        <v>29</v>
      </c>
      <c r="C32" s="8" t="s">
        <v>554</v>
      </c>
      <c r="D32" s="1">
        <v>1</v>
      </c>
      <c r="E32" s="1">
        <v>144</v>
      </c>
      <c r="F32" s="1">
        <v>45</v>
      </c>
      <c r="G32" s="1">
        <f>E32*F32</f>
        <v>6480</v>
      </c>
      <c r="H32" s="8" t="s">
        <v>551</v>
      </c>
      <c r="I32" s="96" t="s">
        <v>697</v>
      </c>
    </row>
    <row r="33" spans="1:13" ht="45" x14ac:dyDescent="0.25">
      <c r="A33" s="294"/>
      <c r="B33" s="1">
        <v>30</v>
      </c>
      <c r="C33" s="8" t="s">
        <v>814</v>
      </c>
      <c r="D33" s="1">
        <v>1</v>
      </c>
      <c r="E33" s="1">
        <v>30</v>
      </c>
      <c r="F33" s="1">
        <v>60</v>
      </c>
      <c r="G33" s="1">
        <f>E33*F33</f>
        <v>1800</v>
      </c>
      <c r="H33" s="8"/>
      <c r="I33" s="96" t="s">
        <v>697</v>
      </c>
    </row>
    <row r="34" spans="1:13" x14ac:dyDescent="0.25">
      <c r="F34">
        <f>SUM(F4:F32)</f>
        <v>1082</v>
      </c>
      <c r="G34" s="154">
        <f>SUM(G4:G33)</f>
        <v>106812</v>
      </c>
    </row>
    <row r="35" spans="1:13" x14ac:dyDescent="0.25">
      <c r="A35" s="252" t="s">
        <v>70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</row>
    <row r="36" spans="1:13" ht="75" x14ac:dyDescent="0.25">
      <c r="A36" s="2"/>
      <c r="B36" s="2" t="s">
        <v>1</v>
      </c>
      <c r="C36" s="3" t="s">
        <v>2</v>
      </c>
      <c r="D36" s="3" t="s">
        <v>3</v>
      </c>
      <c r="E36" s="3" t="s">
        <v>4</v>
      </c>
      <c r="F36" s="3" t="s">
        <v>5</v>
      </c>
      <c r="G36" s="3" t="s">
        <v>6</v>
      </c>
      <c r="H36" s="3" t="s">
        <v>7</v>
      </c>
      <c r="I36" s="3" t="s">
        <v>8</v>
      </c>
    </row>
    <row r="37" spans="1:13" ht="30" customHeight="1" x14ac:dyDescent="0.25">
      <c r="A37" s="284" t="s">
        <v>9</v>
      </c>
      <c r="B37" s="1">
        <v>1</v>
      </c>
      <c r="C37" s="8" t="s">
        <v>509</v>
      </c>
      <c r="D37" s="1">
        <v>1</v>
      </c>
      <c r="E37" s="1">
        <v>36</v>
      </c>
      <c r="F37" s="1">
        <v>3</v>
      </c>
      <c r="G37" s="1">
        <f t="shared" ref="G37:G57" si="1">E37*F37</f>
        <v>108</v>
      </c>
      <c r="H37" s="8"/>
      <c r="I37" s="96" t="s">
        <v>697</v>
      </c>
    </row>
    <row r="38" spans="1:13" ht="15" customHeight="1" x14ac:dyDescent="0.25">
      <c r="A38" s="285"/>
      <c r="B38" s="1">
        <v>2</v>
      </c>
      <c r="C38" s="8" t="s">
        <v>510</v>
      </c>
      <c r="D38" s="1">
        <v>1</v>
      </c>
      <c r="E38" s="1">
        <v>216</v>
      </c>
      <c r="F38" s="1">
        <v>8</v>
      </c>
      <c r="G38" s="1">
        <f>E38*F38</f>
        <v>1728</v>
      </c>
      <c r="H38" s="8"/>
      <c r="I38" s="96" t="s">
        <v>697</v>
      </c>
    </row>
    <row r="39" spans="1:13" ht="15" customHeight="1" x14ac:dyDescent="0.25">
      <c r="A39" s="285"/>
      <c r="B39" s="1">
        <v>3</v>
      </c>
      <c r="C39" s="8" t="s">
        <v>511</v>
      </c>
      <c r="D39" s="1">
        <v>1</v>
      </c>
      <c r="E39" s="1">
        <v>144</v>
      </c>
      <c r="F39" s="1">
        <v>12</v>
      </c>
      <c r="G39" s="1">
        <f t="shared" si="1"/>
        <v>1728</v>
      </c>
      <c r="H39" s="8"/>
      <c r="I39" s="96" t="s">
        <v>697</v>
      </c>
    </row>
    <row r="40" spans="1:13" ht="15" customHeight="1" x14ac:dyDescent="0.25">
      <c r="A40" s="285"/>
      <c r="B40" s="1">
        <v>4</v>
      </c>
      <c r="C40" s="8" t="s">
        <v>512</v>
      </c>
      <c r="D40" s="1">
        <v>1</v>
      </c>
      <c r="E40" s="1">
        <v>72</v>
      </c>
      <c r="F40" s="1">
        <v>8</v>
      </c>
      <c r="G40" s="1">
        <f t="shared" si="1"/>
        <v>576</v>
      </c>
      <c r="H40" s="8"/>
      <c r="I40" s="96" t="s">
        <v>697</v>
      </c>
    </row>
    <row r="41" spans="1:13" ht="15" customHeight="1" x14ac:dyDescent="0.25">
      <c r="A41" s="285"/>
      <c r="B41" s="1">
        <v>5</v>
      </c>
      <c r="C41" s="3" t="s">
        <v>513</v>
      </c>
      <c r="D41" s="1">
        <v>1</v>
      </c>
      <c r="E41" s="1">
        <v>36</v>
      </c>
      <c r="F41" s="1">
        <v>3</v>
      </c>
      <c r="G41" s="1">
        <f t="shared" si="1"/>
        <v>108</v>
      </c>
      <c r="H41" s="8" t="s">
        <v>522</v>
      </c>
      <c r="I41" s="96" t="s">
        <v>697</v>
      </c>
    </row>
    <row r="42" spans="1:13" ht="15" customHeight="1" x14ac:dyDescent="0.25">
      <c r="A42" s="285"/>
      <c r="B42" s="1">
        <v>6</v>
      </c>
      <c r="C42" s="8" t="s">
        <v>514</v>
      </c>
      <c r="D42" s="1">
        <v>1</v>
      </c>
      <c r="E42" s="1">
        <v>108</v>
      </c>
      <c r="F42" s="1">
        <v>5</v>
      </c>
      <c r="G42" s="1">
        <f t="shared" si="1"/>
        <v>540</v>
      </c>
      <c r="H42" s="8" t="s">
        <v>522</v>
      </c>
      <c r="I42" s="96" t="s">
        <v>697</v>
      </c>
    </row>
    <row r="43" spans="1:13" ht="15" customHeight="1" x14ac:dyDescent="0.25">
      <c r="A43" s="290"/>
      <c r="B43" s="1">
        <v>7</v>
      </c>
      <c r="C43" s="8" t="s">
        <v>815</v>
      </c>
      <c r="D43" s="1">
        <v>1</v>
      </c>
      <c r="E43" s="1">
        <v>36</v>
      </c>
      <c r="F43" s="1">
        <v>4</v>
      </c>
      <c r="G43" s="1">
        <f t="shared" si="1"/>
        <v>144</v>
      </c>
      <c r="H43" s="8"/>
      <c r="I43" s="96" t="s">
        <v>697</v>
      </c>
    </row>
    <row r="44" spans="1:13" ht="15" customHeight="1" x14ac:dyDescent="0.25">
      <c r="A44" s="284" t="s">
        <v>25</v>
      </c>
      <c r="B44" s="1">
        <v>8</v>
      </c>
      <c r="C44" s="8" t="s">
        <v>525</v>
      </c>
      <c r="D44" s="1">
        <v>1</v>
      </c>
      <c r="E44" s="1">
        <v>216</v>
      </c>
      <c r="F44" s="1">
        <v>12</v>
      </c>
      <c r="G44" s="1">
        <f t="shared" si="1"/>
        <v>2592</v>
      </c>
      <c r="H44" s="3" t="s">
        <v>522</v>
      </c>
      <c r="I44" s="96" t="s">
        <v>697</v>
      </c>
    </row>
    <row r="45" spans="1:13" ht="75" x14ac:dyDescent="0.25">
      <c r="A45" s="285"/>
      <c r="B45" s="1">
        <v>9</v>
      </c>
      <c r="C45" s="8" t="s">
        <v>526</v>
      </c>
      <c r="D45" s="1">
        <v>1</v>
      </c>
      <c r="E45" s="1">
        <v>216</v>
      </c>
      <c r="F45" s="1">
        <v>12</v>
      </c>
      <c r="G45" s="1">
        <f t="shared" si="1"/>
        <v>2592</v>
      </c>
      <c r="H45" s="8" t="s">
        <v>522</v>
      </c>
      <c r="I45" s="96" t="s">
        <v>697</v>
      </c>
    </row>
    <row r="46" spans="1:13" ht="45" x14ac:dyDescent="0.25">
      <c r="A46" s="295" t="s">
        <v>29</v>
      </c>
      <c r="B46" s="1">
        <v>10</v>
      </c>
      <c r="C46" s="8" t="s">
        <v>535</v>
      </c>
      <c r="D46" s="1">
        <v>1</v>
      </c>
      <c r="E46" s="1">
        <v>144</v>
      </c>
      <c r="F46" s="1">
        <v>16</v>
      </c>
      <c r="G46" s="1">
        <f t="shared" si="1"/>
        <v>2304</v>
      </c>
      <c r="H46" s="8"/>
      <c r="I46" s="96" t="s">
        <v>697</v>
      </c>
    </row>
    <row r="47" spans="1:13" x14ac:dyDescent="0.25">
      <c r="A47" s="293"/>
      <c r="B47" s="1">
        <v>11</v>
      </c>
      <c r="C47" s="8" t="s">
        <v>536</v>
      </c>
      <c r="D47" s="1">
        <v>1</v>
      </c>
      <c r="E47" s="1">
        <v>144</v>
      </c>
      <c r="F47" s="1">
        <v>48</v>
      </c>
      <c r="G47" s="1">
        <f t="shared" si="1"/>
        <v>6912</v>
      </c>
      <c r="H47" s="8"/>
      <c r="I47" s="96" t="s">
        <v>697</v>
      </c>
    </row>
    <row r="48" spans="1:13" x14ac:dyDescent="0.25">
      <c r="A48" s="293"/>
      <c r="B48" s="1">
        <v>12</v>
      </c>
      <c r="C48" s="8" t="s">
        <v>537</v>
      </c>
      <c r="D48" s="1">
        <v>1</v>
      </c>
      <c r="E48" s="1">
        <v>144</v>
      </c>
      <c r="F48" s="1">
        <v>40</v>
      </c>
      <c r="G48" s="1">
        <f t="shared" si="1"/>
        <v>5760</v>
      </c>
      <c r="H48" s="8"/>
      <c r="I48" s="96" t="s">
        <v>697</v>
      </c>
    </row>
    <row r="49" spans="1:13" x14ac:dyDescent="0.25">
      <c r="A49" s="293"/>
      <c r="B49" s="1">
        <v>13</v>
      </c>
      <c r="C49" s="8" t="s">
        <v>538</v>
      </c>
      <c r="D49" s="1">
        <v>1</v>
      </c>
      <c r="E49" s="1">
        <v>144</v>
      </c>
      <c r="F49" s="1">
        <v>24</v>
      </c>
      <c r="G49" s="1">
        <f t="shared" si="1"/>
        <v>3456</v>
      </c>
      <c r="H49" s="8"/>
      <c r="I49" s="96" t="s">
        <v>697</v>
      </c>
    </row>
    <row r="50" spans="1:13" x14ac:dyDescent="0.25">
      <c r="A50" s="293"/>
      <c r="B50" s="1">
        <v>14</v>
      </c>
      <c r="C50" s="8" t="s">
        <v>539</v>
      </c>
      <c r="D50" s="1">
        <v>1</v>
      </c>
      <c r="E50" s="1">
        <v>144</v>
      </c>
      <c r="F50" s="1">
        <v>24</v>
      </c>
      <c r="G50" s="1">
        <f t="shared" si="1"/>
        <v>3456</v>
      </c>
      <c r="H50" s="8"/>
      <c r="I50" s="96" t="s">
        <v>697</v>
      </c>
    </row>
    <row r="51" spans="1:13" x14ac:dyDescent="0.25">
      <c r="A51" s="293"/>
      <c r="B51" s="1">
        <v>15</v>
      </c>
      <c r="C51" s="8" t="s">
        <v>540</v>
      </c>
      <c r="D51" s="1">
        <v>1</v>
      </c>
      <c r="E51" s="1">
        <v>144</v>
      </c>
      <c r="F51" s="1">
        <v>24</v>
      </c>
      <c r="G51" s="1">
        <f t="shared" si="1"/>
        <v>3456</v>
      </c>
      <c r="H51" s="8"/>
      <c r="I51" s="96" t="s">
        <v>697</v>
      </c>
    </row>
    <row r="52" spans="1:13" x14ac:dyDescent="0.25">
      <c r="A52" s="293"/>
      <c r="B52" s="1">
        <v>16</v>
      </c>
      <c r="C52" s="8" t="s">
        <v>816</v>
      </c>
      <c r="D52" s="1">
        <v>1</v>
      </c>
      <c r="E52" s="1">
        <v>144</v>
      </c>
      <c r="F52" s="1">
        <v>16</v>
      </c>
      <c r="G52" s="1">
        <f t="shared" si="1"/>
        <v>2304</v>
      </c>
      <c r="H52" s="8"/>
      <c r="I52" s="96" t="s">
        <v>697</v>
      </c>
    </row>
    <row r="53" spans="1:13" ht="45" x14ac:dyDescent="0.25">
      <c r="A53" s="293"/>
      <c r="B53" s="1">
        <v>17</v>
      </c>
      <c r="C53" s="8" t="s">
        <v>817</v>
      </c>
      <c r="D53" s="1">
        <v>1</v>
      </c>
      <c r="E53" s="1">
        <v>40</v>
      </c>
      <c r="F53" s="1">
        <v>60</v>
      </c>
      <c r="G53" s="1">
        <f t="shared" si="1"/>
        <v>2400</v>
      </c>
      <c r="H53" s="8"/>
      <c r="I53" s="1" t="s">
        <v>697</v>
      </c>
    </row>
    <row r="54" spans="1:13" x14ac:dyDescent="0.25">
      <c r="A54" s="293"/>
      <c r="B54" s="1">
        <v>18</v>
      </c>
      <c r="C54" s="8" t="s">
        <v>818</v>
      </c>
      <c r="D54" s="1">
        <v>1</v>
      </c>
      <c r="E54" s="1">
        <v>64</v>
      </c>
      <c r="F54" s="1">
        <v>15</v>
      </c>
      <c r="G54" s="1">
        <f t="shared" si="1"/>
        <v>960</v>
      </c>
      <c r="H54" s="8"/>
      <c r="I54" s="1"/>
    </row>
    <row r="55" spans="1:13" ht="45" x14ac:dyDescent="0.25">
      <c r="A55" s="293"/>
      <c r="B55" s="1">
        <v>19</v>
      </c>
      <c r="C55" s="8" t="s">
        <v>819</v>
      </c>
      <c r="D55" s="1">
        <v>1</v>
      </c>
      <c r="E55" s="1">
        <v>54</v>
      </c>
      <c r="F55" s="1">
        <v>8</v>
      </c>
      <c r="G55" s="1">
        <f t="shared" si="1"/>
        <v>432</v>
      </c>
      <c r="H55" s="8"/>
      <c r="I55" s="1"/>
    </row>
    <row r="56" spans="1:13" ht="45" x14ac:dyDescent="0.25">
      <c r="A56" s="293"/>
      <c r="B56" s="1">
        <v>20</v>
      </c>
      <c r="C56" s="8" t="s">
        <v>820</v>
      </c>
      <c r="D56" s="1">
        <v>1</v>
      </c>
      <c r="E56" s="1">
        <v>15</v>
      </c>
      <c r="F56" s="1">
        <v>20</v>
      </c>
      <c r="G56" s="1">
        <f t="shared" si="1"/>
        <v>300</v>
      </c>
      <c r="H56" s="8"/>
      <c r="I56" s="1"/>
    </row>
    <row r="57" spans="1:13" ht="15" customHeight="1" x14ac:dyDescent="0.25">
      <c r="A57" s="293"/>
      <c r="B57" s="1">
        <v>21</v>
      </c>
      <c r="C57" s="8" t="s">
        <v>814</v>
      </c>
      <c r="D57" s="1">
        <v>1</v>
      </c>
      <c r="E57" s="1">
        <v>30</v>
      </c>
      <c r="F57" s="1">
        <v>81</v>
      </c>
      <c r="G57" s="1">
        <f t="shared" si="1"/>
        <v>2430</v>
      </c>
      <c r="H57" s="8"/>
      <c r="I57" s="1"/>
    </row>
    <row r="58" spans="1:13" ht="15" customHeight="1" x14ac:dyDescent="0.25">
      <c r="F58">
        <f>SUM(F37:F57)</f>
        <v>443</v>
      </c>
      <c r="G58" s="154">
        <f>SUM(G37:G57)</f>
        <v>44286</v>
      </c>
    </row>
    <row r="59" spans="1:13" ht="15" customHeight="1" x14ac:dyDescent="0.25"/>
    <row r="60" spans="1:13" ht="15" customHeight="1" x14ac:dyDescent="0.25">
      <c r="A60" s="252" t="s">
        <v>103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</row>
    <row r="61" spans="1:13" ht="15" customHeight="1" x14ac:dyDescent="0.25">
      <c r="A61" s="2"/>
      <c r="B61" s="2" t="s">
        <v>1</v>
      </c>
      <c r="C61" s="3" t="s">
        <v>2</v>
      </c>
      <c r="D61" s="3" t="s">
        <v>3</v>
      </c>
      <c r="E61" s="3" t="s">
        <v>4</v>
      </c>
      <c r="F61" s="3" t="s">
        <v>5</v>
      </c>
      <c r="G61" s="3" t="s">
        <v>6</v>
      </c>
      <c r="H61" s="3" t="s">
        <v>7</v>
      </c>
      <c r="I61" s="3" t="s">
        <v>8</v>
      </c>
    </row>
    <row r="62" spans="1:13" x14ac:dyDescent="0.25">
      <c r="A62" s="293" t="s">
        <v>29</v>
      </c>
      <c r="B62" s="1">
        <v>1</v>
      </c>
      <c r="C62" s="8" t="s">
        <v>541</v>
      </c>
      <c r="D62" s="1">
        <v>1</v>
      </c>
      <c r="E62" s="1">
        <v>144</v>
      </c>
      <c r="F62" s="1">
        <v>26</v>
      </c>
      <c r="G62" s="1">
        <f t="shared" ref="G62:G63" si="2">E62*F62</f>
        <v>3744</v>
      </c>
      <c r="H62" s="8"/>
      <c r="I62" s="96" t="s">
        <v>697</v>
      </c>
    </row>
    <row r="63" spans="1:13" x14ac:dyDescent="0.25">
      <c r="A63" s="293"/>
      <c r="B63" s="1">
        <v>2</v>
      </c>
      <c r="C63" s="8" t="s">
        <v>821</v>
      </c>
      <c r="D63" s="1">
        <v>1</v>
      </c>
      <c r="E63" s="1">
        <v>80</v>
      </c>
      <c r="F63" s="1">
        <v>15</v>
      </c>
      <c r="G63" s="1">
        <f t="shared" si="2"/>
        <v>1200</v>
      </c>
      <c r="H63" s="8"/>
      <c r="I63" s="96" t="s">
        <v>697</v>
      </c>
    </row>
    <row r="64" spans="1:13" ht="15" customHeight="1" x14ac:dyDescent="0.25">
      <c r="F64">
        <f>SUM(F62:F63)</f>
        <v>41</v>
      </c>
      <c r="G64" s="154">
        <f>SUM(G62:G63)</f>
        <v>4944</v>
      </c>
    </row>
    <row r="65" spans="1:13" ht="15" customHeight="1" x14ac:dyDescent="0.25"/>
    <row r="66" spans="1:13" ht="15" customHeight="1" x14ac:dyDescent="0.25">
      <c r="A66" s="252" t="s">
        <v>0</v>
      </c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</row>
    <row r="67" spans="1:13" ht="15" customHeight="1" x14ac:dyDescent="0.25">
      <c r="A67" s="2"/>
      <c r="B67" s="2" t="s">
        <v>1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  <c r="I67" s="3" t="s">
        <v>8</v>
      </c>
    </row>
    <row r="68" spans="1:13" ht="15" customHeight="1" x14ac:dyDescent="0.25">
      <c r="A68" s="284" t="s">
        <v>76</v>
      </c>
      <c r="B68" s="1">
        <v>1</v>
      </c>
      <c r="C68" s="77" t="s">
        <v>521</v>
      </c>
      <c r="D68" s="1">
        <v>1</v>
      </c>
      <c r="E68" s="1">
        <v>216</v>
      </c>
      <c r="F68" s="1">
        <v>12</v>
      </c>
      <c r="G68" s="1">
        <f t="shared" ref="G68:G72" si="3">E68*F68</f>
        <v>2592</v>
      </c>
      <c r="H68" s="8" t="s">
        <v>522</v>
      </c>
      <c r="I68" s="96" t="s">
        <v>697</v>
      </c>
    </row>
    <row r="69" spans="1:13" ht="15" customHeight="1" x14ac:dyDescent="0.25">
      <c r="A69" s="285"/>
      <c r="B69" s="1">
        <v>2</v>
      </c>
      <c r="C69" s="77" t="s">
        <v>523</v>
      </c>
      <c r="D69" s="1">
        <v>1</v>
      </c>
      <c r="E69" s="1">
        <v>216</v>
      </c>
      <c r="F69" s="1">
        <v>12</v>
      </c>
      <c r="G69" s="1">
        <f t="shared" si="3"/>
        <v>2592</v>
      </c>
      <c r="H69" s="8" t="s">
        <v>522</v>
      </c>
      <c r="I69" s="96" t="s">
        <v>697</v>
      </c>
    </row>
    <row r="70" spans="1:13" ht="15" customHeight="1" x14ac:dyDescent="0.25">
      <c r="A70" s="290"/>
      <c r="B70" s="1">
        <v>3</v>
      </c>
      <c r="C70" s="77" t="s">
        <v>524</v>
      </c>
      <c r="D70" s="1">
        <v>1</v>
      </c>
      <c r="E70" s="1">
        <v>216</v>
      </c>
      <c r="F70" s="1">
        <v>12</v>
      </c>
      <c r="G70" s="1">
        <f t="shared" si="3"/>
        <v>2592</v>
      </c>
      <c r="H70" s="8" t="s">
        <v>522</v>
      </c>
      <c r="I70" s="96" t="s">
        <v>697</v>
      </c>
    </row>
    <row r="71" spans="1:13" ht="60" x14ac:dyDescent="0.25">
      <c r="A71" s="125" t="s">
        <v>100</v>
      </c>
      <c r="B71" s="1">
        <v>4</v>
      </c>
      <c r="C71" s="8" t="s">
        <v>534</v>
      </c>
      <c r="D71" s="1">
        <v>1</v>
      </c>
      <c r="E71" s="1">
        <v>216</v>
      </c>
      <c r="F71" s="1">
        <v>21</v>
      </c>
      <c r="G71" s="1">
        <f>E71*F71</f>
        <v>4536</v>
      </c>
      <c r="H71" s="8"/>
      <c r="I71" s="96" t="s">
        <v>697</v>
      </c>
    </row>
    <row r="72" spans="1:13" ht="30" x14ac:dyDescent="0.25">
      <c r="A72" s="126" t="s">
        <v>29</v>
      </c>
      <c r="B72" s="281">
        <v>5</v>
      </c>
      <c r="C72" s="275" t="s">
        <v>543</v>
      </c>
      <c r="D72" s="286">
        <v>1</v>
      </c>
      <c r="E72" s="286">
        <v>40</v>
      </c>
      <c r="F72" s="286">
        <v>48</v>
      </c>
      <c r="G72" s="286">
        <f t="shared" si="3"/>
        <v>1920</v>
      </c>
      <c r="H72" s="275"/>
      <c r="I72" s="278" t="s">
        <v>697</v>
      </c>
    </row>
    <row r="73" spans="1:13" x14ac:dyDescent="0.25">
      <c r="A73" s="126"/>
      <c r="B73" s="282"/>
      <c r="C73" s="276"/>
      <c r="D73" s="287"/>
      <c r="E73" s="287"/>
      <c r="F73" s="287"/>
      <c r="G73" s="287"/>
      <c r="H73" s="276"/>
      <c r="I73" s="279"/>
    </row>
    <row r="74" spans="1:13" x14ac:dyDescent="0.25">
      <c r="A74" s="126"/>
      <c r="B74" s="282"/>
      <c r="C74" s="276"/>
      <c r="D74" s="287"/>
      <c r="E74" s="287"/>
      <c r="F74" s="287"/>
      <c r="G74" s="287"/>
      <c r="H74" s="276"/>
      <c r="I74" s="279"/>
    </row>
    <row r="75" spans="1:13" ht="30" x14ac:dyDescent="0.25">
      <c r="A75" s="126" t="s">
        <v>29</v>
      </c>
      <c r="B75" s="282"/>
      <c r="C75" s="276"/>
      <c r="D75" s="287"/>
      <c r="E75" s="287"/>
      <c r="F75" s="287"/>
      <c r="G75" s="287"/>
      <c r="H75" s="276"/>
      <c r="I75" s="279"/>
    </row>
    <row r="76" spans="1:13" x14ac:dyDescent="0.25">
      <c r="A76" s="126"/>
      <c r="B76" s="282"/>
      <c r="C76" s="276"/>
      <c r="D76" s="287"/>
      <c r="E76" s="287"/>
      <c r="F76" s="287"/>
      <c r="G76" s="287"/>
      <c r="H76" s="276"/>
      <c r="I76" s="279"/>
    </row>
    <row r="77" spans="1:13" x14ac:dyDescent="0.25">
      <c r="A77" s="126"/>
      <c r="B77" s="283"/>
      <c r="C77" s="277"/>
      <c r="D77" s="288"/>
      <c r="E77" s="288"/>
      <c r="F77" s="288"/>
      <c r="G77" s="288"/>
      <c r="H77" s="277"/>
      <c r="I77" s="280"/>
    </row>
    <row r="78" spans="1:13" ht="15" customHeight="1" x14ac:dyDescent="0.25">
      <c r="F78">
        <f>SUM(F68:F77)</f>
        <v>105</v>
      </c>
      <c r="G78" s="155">
        <f>SUM(G68:G77)</f>
        <v>14232</v>
      </c>
    </row>
    <row r="79" spans="1:13" ht="15" customHeight="1" x14ac:dyDescent="0.25"/>
    <row r="80" spans="1:13" ht="15" customHeight="1" x14ac:dyDescent="0.25">
      <c r="A80" s="252" t="s">
        <v>95</v>
      </c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</row>
    <row r="81" spans="1:9" ht="15" customHeight="1" x14ac:dyDescent="0.25">
      <c r="A81" s="2"/>
      <c r="B81" s="2" t="s">
        <v>1</v>
      </c>
      <c r="C81" s="3" t="s">
        <v>2</v>
      </c>
      <c r="D81" s="3" t="s">
        <v>3</v>
      </c>
      <c r="E81" s="3" t="s">
        <v>4</v>
      </c>
      <c r="F81" s="3" t="s">
        <v>5</v>
      </c>
      <c r="G81" s="3" t="s">
        <v>6</v>
      </c>
      <c r="H81" s="3" t="s">
        <v>7</v>
      </c>
      <c r="I81" s="3" t="s">
        <v>8</v>
      </c>
    </row>
    <row r="82" spans="1:9" ht="15" customHeight="1" x14ac:dyDescent="0.25">
      <c r="A82" s="4" t="s">
        <v>61</v>
      </c>
      <c r="B82" s="1"/>
      <c r="C82" s="8"/>
      <c r="D82" s="1"/>
      <c r="E82" s="1"/>
      <c r="F82" s="1"/>
      <c r="G82" s="1">
        <f>F57226</f>
        <v>0</v>
      </c>
      <c r="H82" s="8"/>
      <c r="I82" s="8"/>
    </row>
    <row r="83" spans="1:9" ht="15" customHeight="1" x14ac:dyDescent="0.25">
      <c r="A83" s="284" t="s">
        <v>9</v>
      </c>
      <c r="B83" s="281">
        <v>1</v>
      </c>
      <c r="C83" s="275" t="s">
        <v>822</v>
      </c>
      <c r="D83" s="281">
        <v>1</v>
      </c>
      <c r="E83" s="281">
        <v>72</v>
      </c>
      <c r="F83" s="281">
        <v>8</v>
      </c>
      <c r="G83" s="286">
        <f>E83*F83</f>
        <v>576</v>
      </c>
      <c r="H83" s="275"/>
      <c r="I83" s="281" t="s">
        <v>697</v>
      </c>
    </row>
    <row r="84" spans="1:9" ht="15" customHeight="1" x14ac:dyDescent="0.25">
      <c r="A84" s="285"/>
      <c r="B84" s="282"/>
      <c r="C84" s="276"/>
      <c r="D84" s="282"/>
      <c r="E84" s="282"/>
      <c r="F84" s="282"/>
      <c r="G84" s="287"/>
      <c r="H84" s="276"/>
      <c r="I84" s="282"/>
    </row>
    <row r="85" spans="1:9" ht="15" customHeight="1" x14ac:dyDescent="0.25">
      <c r="A85" s="285"/>
      <c r="B85" s="282"/>
      <c r="C85" s="276"/>
      <c r="D85" s="282"/>
      <c r="E85" s="282"/>
      <c r="F85" s="282"/>
      <c r="G85" s="287"/>
      <c r="H85" s="276"/>
      <c r="I85" s="282"/>
    </row>
    <row r="86" spans="1:9" ht="15" customHeight="1" x14ac:dyDescent="0.25">
      <c r="A86" s="285"/>
      <c r="B86" s="282"/>
      <c r="C86" s="276"/>
      <c r="D86" s="282"/>
      <c r="E86" s="282"/>
      <c r="F86" s="282"/>
      <c r="G86" s="287"/>
      <c r="H86" s="276"/>
      <c r="I86" s="282"/>
    </row>
    <row r="87" spans="1:9" ht="15" customHeight="1" x14ac:dyDescent="0.25">
      <c r="A87" s="285"/>
      <c r="B87" s="282"/>
      <c r="C87" s="276"/>
      <c r="D87" s="282"/>
      <c r="E87" s="282"/>
      <c r="F87" s="282"/>
      <c r="G87" s="287"/>
      <c r="H87" s="276"/>
      <c r="I87" s="282"/>
    </row>
    <row r="88" spans="1:9" ht="15.75" customHeight="1" x14ac:dyDescent="0.25">
      <c r="A88" s="285"/>
      <c r="B88" s="282"/>
      <c r="C88" s="276"/>
      <c r="D88" s="282"/>
      <c r="E88" s="282"/>
      <c r="F88" s="282"/>
      <c r="G88" s="287"/>
      <c r="H88" s="276"/>
      <c r="I88" s="282"/>
    </row>
    <row r="89" spans="1:9" ht="15" customHeight="1" x14ac:dyDescent="0.25">
      <c r="A89" s="285"/>
      <c r="B89" s="282"/>
      <c r="C89" s="276"/>
      <c r="D89" s="282"/>
      <c r="E89" s="282"/>
      <c r="F89" s="282"/>
      <c r="G89" s="287"/>
      <c r="H89" s="276"/>
      <c r="I89" s="282"/>
    </row>
    <row r="90" spans="1:9" ht="15" customHeight="1" x14ac:dyDescent="0.25">
      <c r="A90" s="285"/>
      <c r="B90" s="283"/>
      <c r="C90" s="277"/>
      <c r="D90" s="283"/>
      <c r="E90" s="283"/>
      <c r="F90" s="283"/>
      <c r="G90" s="288"/>
      <c r="H90" s="277"/>
      <c r="I90" s="283"/>
    </row>
    <row r="91" spans="1:9" ht="14.45" customHeight="1" x14ac:dyDescent="0.25">
      <c r="A91" s="289" t="s">
        <v>29</v>
      </c>
      <c r="B91" s="156">
        <v>2</v>
      </c>
      <c r="C91" s="8" t="s">
        <v>542</v>
      </c>
      <c r="D91" s="156">
        <v>1</v>
      </c>
      <c r="E91" s="156">
        <v>144</v>
      </c>
      <c r="F91" s="156">
        <v>60</v>
      </c>
      <c r="G91" s="156">
        <f>E91*F91</f>
        <v>8640</v>
      </c>
      <c r="H91" s="8"/>
      <c r="I91" s="156" t="s">
        <v>697</v>
      </c>
    </row>
    <row r="92" spans="1:9" ht="45" x14ac:dyDescent="0.25">
      <c r="A92" s="289"/>
      <c r="B92" s="156">
        <v>3</v>
      </c>
      <c r="C92" s="8" t="s">
        <v>823</v>
      </c>
      <c r="D92" s="156">
        <v>1</v>
      </c>
      <c r="E92" s="156">
        <v>32</v>
      </c>
      <c r="F92" s="156">
        <v>60</v>
      </c>
      <c r="G92" s="156">
        <f>E92*F92</f>
        <v>1920</v>
      </c>
      <c r="H92" s="8"/>
      <c r="I92" s="156"/>
    </row>
    <row r="93" spans="1:9" ht="30" x14ac:dyDescent="0.25">
      <c r="A93" s="289"/>
      <c r="B93" s="156">
        <v>4</v>
      </c>
      <c r="C93" s="8" t="s">
        <v>824</v>
      </c>
      <c r="D93" s="156">
        <v>1</v>
      </c>
      <c r="E93" s="156">
        <v>32</v>
      </c>
      <c r="F93" s="156">
        <v>60</v>
      </c>
      <c r="G93" s="156">
        <f>E93*F93</f>
        <v>1920</v>
      </c>
      <c r="H93" s="8"/>
      <c r="I93" s="156"/>
    </row>
    <row r="94" spans="1:9" x14ac:dyDescent="0.25">
      <c r="F94">
        <f>SUM(F82:F93)</f>
        <v>188</v>
      </c>
      <c r="G94" s="155">
        <f>SUM(G82:G93)</f>
        <v>13056</v>
      </c>
    </row>
    <row r="95" spans="1:9" x14ac:dyDescent="0.25">
      <c r="E95" t="s">
        <v>715</v>
      </c>
      <c r="F95">
        <v>1351</v>
      </c>
    </row>
  </sheetData>
  <mergeCells count="33">
    <mergeCell ref="A91:A93"/>
    <mergeCell ref="A68:A70"/>
    <mergeCell ref="A1:M1"/>
    <mergeCell ref="A2:M2"/>
    <mergeCell ref="A4:A9"/>
    <mergeCell ref="A10:A11"/>
    <mergeCell ref="A14:A19"/>
    <mergeCell ref="A20:A33"/>
    <mergeCell ref="A35:M35"/>
    <mergeCell ref="A37:A43"/>
    <mergeCell ref="A44:A45"/>
    <mergeCell ref="A46:A57"/>
    <mergeCell ref="A60:M60"/>
    <mergeCell ref="A62:A63"/>
    <mergeCell ref="F83:F90"/>
    <mergeCell ref="G83:G90"/>
    <mergeCell ref="H83:H90"/>
    <mergeCell ref="I83:I90"/>
    <mergeCell ref="C72:C77"/>
    <mergeCell ref="D72:D77"/>
    <mergeCell ref="E72:E77"/>
    <mergeCell ref="G72:G77"/>
    <mergeCell ref="F72:F77"/>
    <mergeCell ref="A83:A90"/>
    <mergeCell ref="B83:B90"/>
    <mergeCell ref="C83:C90"/>
    <mergeCell ref="D83:D90"/>
    <mergeCell ref="E83:E90"/>
    <mergeCell ref="A66:M66"/>
    <mergeCell ref="H72:H77"/>
    <mergeCell ref="I72:I77"/>
    <mergeCell ref="A80:M80"/>
    <mergeCell ref="B72:B7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opLeftCell="A106" workbookViewId="0">
      <selection activeCell="C4" sqref="C4:I5"/>
    </sheetView>
  </sheetViews>
  <sheetFormatPr defaultRowHeight="15" x14ac:dyDescent="0.25"/>
  <cols>
    <col min="1" max="1" width="25.28515625" customWidth="1"/>
    <col min="3" max="3" width="43.425781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51" t="s">
        <v>729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4.5" x14ac:dyDescent="0.25">
      <c r="A4" s="4" t="s">
        <v>9</v>
      </c>
      <c r="B4" s="1">
        <v>1</v>
      </c>
      <c r="C4" s="1" t="s">
        <v>555</v>
      </c>
      <c r="D4" s="1">
        <v>3</v>
      </c>
      <c r="E4" s="1">
        <v>272</v>
      </c>
      <c r="F4" s="1">
        <v>9</v>
      </c>
      <c r="G4" s="1">
        <f>E4*F4</f>
        <v>2448</v>
      </c>
      <c r="H4" s="1" t="s">
        <v>556</v>
      </c>
      <c r="I4" s="1" t="s">
        <v>557</v>
      </c>
    </row>
    <row r="5" spans="1:13" ht="15.75" x14ac:dyDescent="0.25">
      <c r="A5" s="4"/>
      <c r="B5" s="1"/>
      <c r="C5" s="1"/>
      <c r="D5" s="1">
        <v>4</v>
      </c>
      <c r="E5" s="1">
        <v>144</v>
      </c>
      <c r="F5" s="1">
        <v>10</v>
      </c>
      <c r="G5" s="1">
        <f t="shared" ref="G5:G26" si="0">E5*F5</f>
        <v>1440</v>
      </c>
      <c r="H5" s="1" t="s">
        <v>556</v>
      </c>
      <c r="I5" s="1" t="s">
        <v>557</v>
      </c>
    </row>
    <row r="6" spans="1:13" ht="30" x14ac:dyDescent="0.25">
      <c r="A6" s="8" t="s">
        <v>29</v>
      </c>
      <c r="B6" s="1"/>
      <c r="C6" s="8"/>
      <c r="D6" s="1"/>
      <c r="E6" s="1"/>
      <c r="F6" s="1"/>
      <c r="G6" s="1"/>
      <c r="H6" s="3"/>
      <c r="I6" s="1"/>
    </row>
    <row r="7" spans="1:13" x14ac:dyDescent="0.25">
      <c r="A7" s="8"/>
      <c r="B7" s="1">
        <v>1</v>
      </c>
      <c r="C7" s="8" t="s">
        <v>861</v>
      </c>
      <c r="D7" s="1">
        <v>3</v>
      </c>
      <c r="E7" s="1">
        <v>36</v>
      </c>
      <c r="F7" s="1">
        <v>7</v>
      </c>
      <c r="G7" s="1">
        <f t="shared" ref="G7:G9" si="1">E7*F7</f>
        <v>252</v>
      </c>
      <c r="H7" s="3"/>
      <c r="I7" s="1" t="s">
        <v>557</v>
      </c>
    </row>
    <row r="8" spans="1:13" x14ac:dyDescent="0.25">
      <c r="A8" s="8"/>
      <c r="B8" s="1"/>
      <c r="C8" s="8" t="s">
        <v>862</v>
      </c>
      <c r="D8" s="1">
        <v>3</v>
      </c>
      <c r="E8" s="1">
        <v>32</v>
      </c>
      <c r="F8" s="1">
        <v>7</v>
      </c>
      <c r="G8" s="1">
        <f t="shared" si="1"/>
        <v>224</v>
      </c>
      <c r="H8" s="3"/>
      <c r="I8" s="1" t="s">
        <v>557</v>
      </c>
    </row>
    <row r="9" spans="1:13" x14ac:dyDescent="0.25">
      <c r="A9" s="8"/>
      <c r="B9" s="1"/>
      <c r="C9" s="8" t="s">
        <v>863</v>
      </c>
      <c r="D9" s="1">
        <v>4</v>
      </c>
      <c r="E9" s="1">
        <v>36</v>
      </c>
      <c r="F9" s="1">
        <v>11</v>
      </c>
      <c r="G9" s="1">
        <f t="shared" si="1"/>
        <v>396</v>
      </c>
      <c r="H9" s="3"/>
      <c r="I9" s="1" t="s">
        <v>557</v>
      </c>
    </row>
    <row r="10" spans="1:13" ht="32.25" customHeight="1" x14ac:dyDescent="0.25">
      <c r="A10" s="8"/>
      <c r="B10" s="1">
        <v>2</v>
      </c>
      <c r="C10" s="8" t="s">
        <v>558</v>
      </c>
      <c r="D10" s="1">
        <v>1</v>
      </c>
      <c r="E10" s="1">
        <v>36</v>
      </c>
      <c r="F10" s="1">
        <v>44</v>
      </c>
      <c r="G10" s="1">
        <f t="shared" si="0"/>
        <v>1584</v>
      </c>
      <c r="H10" s="3"/>
      <c r="I10" s="1" t="s">
        <v>557</v>
      </c>
    </row>
    <row r="11" spans="1:13" x14ac:dyDescent="0.25">
      <c r="A11" s="8"/>
      <c r="B11" s="1"/>
      <c r="C11" s="8" t="s">
        <v>559</v>
      </c>
      <c r="D11" s="1">
        <v>1</v>
      </c>
      <c r="E11" s="1">
        <v>32</v>
      </c>
      <c r="F11" s="1">
        <v>45</v>
      </c>
      <c r="G11" s="1">
        <f t="shared" si="0"/>
        <v>1440</v>
      </c>
      <c r="H11" s="3"/>
      <c r="I11" s="1" t="s">
        <v>557</v>
      </c>
    </row>
    <row r="12" spans="1:13" x14ac:dyDescent="0.25">
      <c r="A12" s="8"/>
      <c r="B12" s="1">
        <v>3</v>
      </c>
      <c r="C12" s="8" t="s">
        <v>560</v>
      </c>
      <c r="D12" s="1">
        <v>1</v>
      </c>
      <c r="E12" s="1">
        <v>36</v>
      </c>
      <c r="F12" s="1">
        <v>40</v>
      </c>
      <c r="G12" s="1">
        <f t="shared" si="0"/>
        <v>1440</v>
      </c>
      <c r="H12" s="3"/>
      <c r="I12" s="1" t="s">
        <v>557</v>
      </c>
    </row>
    <row r="13" spans="1:13" x14ac:dyDescent="0.25">
      <c r="A13" s="8"/>
      <c r="B13" s="1"/>
      <c r="C13" s="8" t="s">
        <v>561</v>
      </c>
      <c r="D13" s="1">
        <v>1</v>
      </c>
      <c r="E13" s="1">
        <v>32</v>
      </c>
      <c r="F13" s="1">
        <v>44</v>
      </c>
      <c r="G13" s="1">
        <f t="shared" si="0"/>
        <v>1408</v>
      </c>
      <c r="H13" s="3"/>
      <c r="I13" s="1" t="s">
        <v>557</v>
      </c>
    </row>
    <row r="14" spans="1:13" x14ac:dyDescent="0.25">
      <c r="A14" s="8"/>
      <c r="B14" s="1">
        <v>4</v>
      </c>
      <c r="C14" s="8" t="s">
        <v>562</v>
      </c>
      <c r="D14" s="1">
        <v>1</v>
      </c>
      <c r="E14" s="1">
        <v>36</v>
      </c>
      <c r="F14" s="1">
        <v>31</v>
      </c>
      <c r="G14" s="1">
        <f t="shared" si="0"/>
        <v>1116</v>
      </c>
      <c r="H14" s="3"/>
      <c r="I14" s="1" t="s">
        <v>557</v>
      </c>
    </row>
    <row r="15" spans="1:13" x14ac:dyDescent="0.25">
      <c r="A15" s="8"/>
      <c r="B15" s="1"/>
      <c r="C15" s="8" t="s">
        <v>563</v>
      </c>
      <c r="D15" s="1">
        <v>1</v>
      </c>
      <c r="E15" s="1">
        <v>32</v>
      </c>
      <c r="F15" s="1">
        <v>40</v>
      </c>
      <c r="G15" s="1">
        <f t="shared" si="0"/>
        <v>1280</v>
      </c>
      <c r="H15" s="3"/>
      <c r="I15" s="1" t="s">
        <v>557</v>
      </c>
    </row>
    <row r="16" spans="1:13" x14ac:dyDescent="0.25">
      <c r="A16" s="8"/>
      <c r="B16" s="1">
        <v>5</v>
      </c>
      <c r="C16" s="8" t="s">
        <v>564</v>
      </c>
      <c r="D16" s="1">
        <v>1</v>
      </c>
      <c r="E16" s="1">
        <v>36</v>
      </c>
      <c r="F16" s="1">
        <v>17</v>
      </c>
      <c r="G16" s="1">
        <f t="shared" si="0"/>
        <v>612</v>
      </c>
      <c r="H16" s="3"/>
      <c r="I16" s="1" t="s">
        <v>557</v>
      </c>
    </row>
    <row r="17" spans="1:9" x14ac:dyDescent="0.25">
      <c r="A17" s="8"/>
      <c r="B17" s="1"/>
      <c r="C17" s="8" t="s">
        <v>565</v>
      </c>
      <c r="D17" s="1">
        <v>1</v>
      </c>
      <c r="E17" s="1">
        <v>32</v>
      </c>
      <c r="F17" s="1">
        <v>31</v>
      </c>
      <c r="G17" s="1">
        <f t="shared" si="0"/>
        <v>992</v>
      </c>
      <c r="H17" s="3"/>
      <c r="I17" s="1" t="s">
        <v>557</v>
      </c>
    </row>
    <row r="18" spans="1:9" x14ac:dyDescent="0.25">
      <c r="A18" s="8"/>
      <c r="B18" s="1"/>
      <c r="C18" s="8" t="s">
        <v>564</v>
      </c>
      <c r="D18" s="1">
        <v>2</v>
      </c>
      <c r="E18" s="1">
        <v>54</v>
      </c>
      <c r="F18" s="1">
        <v>20</v>
      </c>
      <c r="G18" s="1">
        <f t="shared" si="0"/>
        <v>1080</v>
      </c>
      <c r="H18" s="3"/>
      <c r="I18" s="1" t="s">
        <v>557</v>
      </c>
    </row>
    <row r="19" spans="1:9" x14ac:dyDescent="0.25">
      <c r="A19" s="8"/>
      <c r="B19" s="1"/>
      <c r="C19" s="8" t="s">
        <v>565</v>
      </c>
      <c r="D19" s="1">
        <v>2</v>
      </c>
      <c r="E19" s="1">
        <v>48</v>
      </c>
      <c r="F19" s="1">
        <v>17</v>
      </c>
      <c r="G19" s="1">
        <f t="shared" si="0"/>
        <v>816</v>
      </c>
      <c r="H19" s="3"/>
      <c r="I19" s="1" t="s">
        <v>557</v>
      </c>
    </row>
    <row r="20" spans="1:9" x14ac:dyDescent="0.25">
      <c r="A20" s="8"/>
      <c r="B20" s="1"/>
      <c r="C20" s="8" t="s">
        <v>566</v>
      </c>
      <c r="D20" s="1">
        <v>3</v>
      </c>
      <c r="E20" s="1">
        <v>54</v>
      </c>
      <c r="F20" s="1">
        <v>24</v>
      </c>
      <c r="G20" s="1">
        <f t="shared" si="0"/>
        <v>1296</v>
      </c>
      <c r="H20" s="3"/>
      <c r="I20" s="1" t="s">
        <v>557</v>
      </c>
    </row>
    <row r="21" spans="1:9" x14ac:dyDescent="0.25">
      <c r="A21" s="8"/>
      <c r="B21" s="1"/>
      <c r="C21" s="8" t="s">
        <v>565</v>
      </c>
      <c r="D21" s="1">
        <v>3</v>
      </c>
      <c r="E21" s="1">
        <v>48</v>
      </c>
      <c r="F21" s="1">
        <v>20</v>
      </c>
      <c r="G21" s="1">
        <f t="shared" si="0"/>
        <v>960</v>
      </c>
      <c r="H21" s="3"/>
      <c r="I21" s="1" t="s">
        <v>557</v>
      </c>
    </row>
    <row r="22" spans="1:9" x14ac:dyDescent="0.25">
      <c r="A22" s="8"/>
      <c r="B22" s="1"/>
      <c r="C22" s="8" t="s">
        <v>566</v>
      </c>
      <c r="D22" s="1">
        <v>4</v>
      </c>
      <c r="E22" s="1">
        <v>54</v>
      </c>
      <c r="F22" s="1">
        <v>37</v>
      </c>
      <c r="G22" s="1">
        <f>E22*F22</f>
        <v>1998</v>
      </c>
      <c r="H22" s="3"/>
      <c r="I22" s="1" t="s">
        <v>557</v>
      </c>
    </row>
    <row r="23" spans="1:9" x14ac:dyDescent="0.25">
      <c r="A23" s="8"/>
      <c r="B23" s="1"/>
      <c r="C23" s="8" t="s">
        <v>565</v>
      </c>
      <c r="D23" s="1">
        <v>4</v>
      </c>
      <c r="E23" s="1">
        <v>48</v>
      </c>
      <c r="F23" s="1">
        <v>49</v>
      </c>
      <c r="G23" s="1">
        <f t="shared" si="0"/>
        <v>2352</v>
      </c>
      <c r="H23" s="3"/>
      <c r="I23" s="1" t="s">
        <v>557</v>
      </c>
    </row>
    <row r="24" spans="1:9" x14ac:dyDescent="0.25">
      <c r="A24" s="8"/>
      <c r="B24" s="1">
        <v>6</v>
      </c>
      <c r="C24" s="8" t="s">
        <v>567</v>
      </c>
      <c r="D24" s="1">
        <v>1</v>
      </c>
      <c r="E24" s="1">
        <v>36</v>
      </c>
      <c r="F24" s="1">
        <v>17</v>
      </c>
      <c r="G24" s="1">
        <f t="shared" si="0"/>
        <v>612</v>
      </c>
      <c r="H24" s="3"/>
      <c r="I24" s="1" t="s">
        <v>557</v>
      </c>
    </row>
    <row r="25" spans="1:9" x14ac:dyDescent="0.25">
      <c r="A25" s="8"/>
      <c r="B25" s="1"/>
      <c r="C25" s="8" t="s">
        <v>568</v>
      </c>
      <c r="D25" s="1">
        <v>1</v>
      </c>
      <c r="E25" s="1">
        <v>32</v>
      </c>
      <c r="F25" s="1">
        <v>31</v>
      </c>
      <c r="G25" s="1">
        <f t="shared" si="0"/>
        <v>992</v>
      </c>
      <c r="H25" s="3"/>
      <c r="I25" s="1" t="s">
        <v>557</v>
      </c>
    </row>
    <row r="26" spans="1:9" x14ac:dyDescent="0.25">
      <c r="A26" s="8"/>
      <c r="B26" s="1"/>
      <c r="C26" s="8" t="s">
        <v>567</v>
      </c>
      <c r="D26" s="1">
        <v>2</v>
      </c>
      <c r="E26" s="1">
        <v>54</v>
      </c>
      <c r="F26" s="1">
        <v>20</v>
      </c>
      <c r="G26" s="1">
        <f t="shared" si="0"/>
        <v>1080</v>
      </c>
      <c r="H26" s="3"/>
      <c r="I26" s="1" t="s">
        <v>557</v>
      </c>
    </row>
    <row r="27" spans="1:9" x14ac:dyDescent="0.25">
      <c r="A27" s="8"/>
      <c r="B27" s="1"/>
      <c r="C27" s="8" t="s">
        <v>568</v>
      </c>
      <c r="D27" s="1">
        <v>2</v>
      </c>
      <c r="E27" s="1">
        <v>48</v>
      </c>
      <c r="F27" s="1">
        <v>17</v>
      </c>
      <c r="G27" s="1">
        <f>E27*F27</f>
        <v>816</v>
      </c>
      <c r="H27" s="3"/>
      <c r="I27" s="1" t="s">
        <v>557</v>
      </c>
    </row>
    <row r="28" spans="1:9" x14ac:dyDescent="0.25">
      <c r="A28" s="8"/>
      <c r="B28" s="1"/>
      <c r="C28" s="8" t="s">
        <v>567</v>
      </c>
      <c r="D28" s="1">
        <v>3</v>
      </c>
      <c r="E28" s="1">
        <v>54</v>
      </c>
      <c r="F28" s="1">
        <v>24</v>
      </c>
      <c r="G28" s="1">
        <f>E28*F28</f>
        <v>1296</v>
      </c>
      <c r="H28" s="3"/>
      <c r="I28" s="1" t="s">
        <v>557</v>
      </c>
    </row>
    <row r="29" spans="1:9" x14ac:dyDescent="0.25">
      <c r="A29" s="8"/>
      <c r="B29" s="1"/>
      <c r="C29" s="8" t="s">
        <v>569</v>
      </c>
      <c r="D29" s="1">
        <v>3</v>
      </c>
      <c r="E29" s="1">
        <v>48</v>
      </c>
      <c r="F29" s="1">
        <v>20</v>
      </c>
      <c r="G29" s="1">
        <f t="shared" ref="G29:G38" si="2">E29*F29</f>
        <v>960</v>
      </c>
      <c r="H29" s="3"/>
      <c r="I29" s="1" t="s">
        <v>557</v>
      </c>
    </row>
    <row r="30" spans="1:9" x14ac:dyDescent="0.25">
      <c r="A30" s="8"/>
      <c r="B30" s="1"/>
      <c r="C30" s="8" t="s">
        <v>567</v>
      </c>
      <c r="D30" s="1">
        <v>4</v>
      </c>
      <c r="E30" s="1">
        <v>54</v>
      </c>
      <c r="F30" s="1">
        <v>37</v>
      </c>
      <c r="G30" s="1">
        <f t="shared" si="2"/>
        <v>1998</v>
      </c>
      <c r="H30" s="3"/>
      <c r="I30" s="1" t="s">
        <v>557</v>
      </c>
    </row>
    <row r="31" spans="1:9" x14ac:dyDescent="0.25">
      <c r="A31" s="8"/>
      <c r="B31" s="1"/>
      <c r="C31" s="8" t="s">
        <v>568</v>
      </c>
      <c r="D31" s="1">
        <v>4</v>
      </c>
      <c r="E31" s="1">
        <v>48</v>
      </c>
      <c r="F31" s="1">
        <v>49</v>
      </c>
      <c r="G31" s="1">
        <f t="shared" si="2"/>
        <v>2352</v>
      </c>
      <c r="H31" s="3"/>
      <c r="I31" s="1" t="s">
        <v>557</v>
      </c>
    </row>
    <row r="32" spans="1:9" x14ac:dyDescent="0.25">
      <c r="A32" s="8"/>
      <c r="B32" s="1">
        <v>7</v>
      </c>
      <c r="C32" s="8" t="s">
        <v>570</v>
      </c>
      <c r="D32" s="1">
        <v>1</v>
      </c>
      <c r="E32" s="1">
        <v>36</v>
      </c>
      <c r="F32" s="1">
        <v>17</v>
      </c>
      <c r="G32" s="1">
        <f t="shared" si="2"/>
        <v>612</v>
      </c>
      <c r="H32" s="3"/>
      <c r="I32" s="1" t="s">
        <v>557</v>
      </c>
    </row>
    <row r="33" spans="1:9" ht="30" x14ac:dyDescent="0.25">
      <c r="A33" s="8"/>
      <c r="B33" s="1"/>
      <c r="C33" s="8" t="s">
        <v>571</v>
      </c>
      <c r="D33" s="1">
        <v>1</v>
      </c>
      <c r="E33" s="1">
        <v>32</v>
      </c>
      <c r="F33" s="1">
        <v>31</v>
      </c>
      <c r="G33" s="1">
        <f>E33*F33</f>
        <v>992</v>
      </c>
      <c r="H33" s="3"/>
      <c r="I33" s="1" t="s">
        <v>557</v>
      </c>
    </row>
    <row r="34" spans="1:9" x14ac:dyDescent="0.25">
      <c r="A34" s="8"/>
      <c r="B34" s="1"/>
      <c r="C34" s="8" t="s">
        <v>570</v>
      </c>
      <c r="D34" s="1">
        <v>2</v>
      </c>
      <c r="E34" s="1">
        <v>54</v>
      </c>
      <c r="F34" s="1">
        <v>20</v>
      </c>
      <c r="G34" s="1">
        <f t="shared" si="2"/>
        <v>1080</v>
      </c>
      <c r="H34" s="3"/>
      <c r="I34" s="1" t="s">
        <v>557</v>
      </c>
    </row>
    <row r="35" spans="1:9" x14ac:dyDescent="0.25">
      <c r="A35" s="8"/>
      <c r="B35" s="1"/>
      <c r="C35" s="8" t="s">
        <v>572</v>
      </c>
      <c r="D35" s="1">
        <v>2</v>
      </c>
      <c r="E35" s="1">
        <v>48</v>
      </c>
      <c r="F35" s="1">
        <v>17</v>
      </c>
      <c r="G35" s="1">
        <f t="shared" si="2"/>
        <v>816</v>
      </c>
      <c r="H35" s="3"/>
      <c r="I35" s="1" t="s">
        <v>557</v>
      </c>
    </row>
    <row r="36" spans="1:9" x14ac:dyDescent="0.25">
      <c r="A36" s="8"/>
      <c r="B36" s="1"/>
      <c r="C36" s="8" t="s">
        <v>570</v>
      </c>
      <c r="D36" s="1">
        <v>3</v>
      </c>
      <c r="E36" s="1">
        <v>54</v>
      </c>
      <c r="F36" s="1">
        <v>24</v>
      </c>
      <c r="G36" s="1">
        <f t="shared" si="2"/>
        <v>1296</v>
      </c>
      <c r="H36" s="3"/>
      <c r="I36" s="1" t="s">
        <v>557</v>
      </c>
    </row>
    <row r="37" spans="1:9" x14ac:dyDescent="0.25">
      <c r="A37" s="8"/>
      <c r="B37" s="1"/>
      <c r="C37" s="8" t="s">
        <v>572</v>
      </c>
      <c r="D37" s="1">
        <v>3</v>
      </c>
      <c r="E37" s="1">
        <v>48</v>
      </c>
      <c r="F37" s="1">
        <v>20</v>
      </c>
      <c r="G37" s="1">
        <f t="shared" si="2"/>
        <v>960</v>
      </c>
      <c r="H37" s="3"/>
      <c r="I37" s="1" t="s">
        <v>557</v>
      </c>
    </row>
    <row r="38" spans="1:9" x14ac:dyDescent="0.25">
      <c r="A38" s="8"/>
      <c r="B38" s="1"/>
      <c r="C38" s="8" t="s">
        <v>570</v>
      </c>
      <c r="D38" s="1">
        <v>4</v>
      </c>
      <c r="E38" s="1">
        <v>54</v>
      </c>
      <c r="F38" s="1">
        <v>37</v>
      </c>
      <c r="G38" s="1">
        <f t="shared" si="2"/>
        <v>1998</v>
      </c>
      <c r="H38" s="3"/>
      <c r="I38" s="1" t="s">
        <v>557</v>
      </c>
    </row>
    <row r="39" spans="1:9" x14ac:dyDescent="0.25">
      <c r="A39" s="8"/>
      <c r="B39" s="1"/>
      <c r="C39" s="8" t="s">
        <v>572</v>
      </c>
      <c r="D39" s="1">
        <v>4</v>
      </c>
      <c r="E39" s="1">
        <v>48</v>
      </c>
      <c r="F39" s="1">
        <v>49</v>
      </c>
      <c r="G39" s="1">
        <f>E39*F39</f>
        <v>2352</v>
      </c>
      <c r="H39" s="3"/>
      <c r="I39" s="1" t="s">
        <v>557</v>
      </c>
    </row>
    <row r="40" spans="1:9" x14ac:dyDescent="0.25">
      <c r="A40" s="8"/>
      <c r="B40" s="1">
        <v>8</v>
      </c>
      <c r="C40" s="8" t="s">
        <v>573</v>
      </c>
      <c r="D40" s="1">
        <v>1</v>
      </c>
      <c r="E40" s="1">
        <v>18</v>
      </c>
      <c r="F40" s="1">
        <v>17</v>
      </c>
      <c r="G40" s="1">
        <f t="shared" ref="G40:G43" si="3">E40*F40</f>
        <v>306</v>
      </c>
      <c r="H40" s="3"/>
      <c r="I40" s="1" t="s">
        <v>557</v>
      </c>
    </row>
    <row r="41" spans="1:9" ht="30" x14ac:dyDescent="0.25">
      <c r="A41" s="8"/>
      <c r="B41" s="1"/>
      <c r="C41" s="8" t="s">
        <v>574</v>
      </c>
      <c r="D41" s="1">
        <v>1</v>
      </c>
      <c r="E41" s="1">
        <v>16</v>
      </c>
      <c r="F41" s="1">
        <v>31</v>
      </c>
      <c r="G41" s="1">
        <f t="shared" si="3"/>
        <v>496</v>
      </c>
      <c r="H41" s="3"/>
      <c r="I41" s="1" t="s">
        <v>557</v>
      </c>
    </row>
    <row r="42" spans="1:9" x14ac:dyDescent="0.25">
      <c r="A42" s="8"/>
      <c r="B42" s="1"/>
      <c r="C42" s="8" t="s">
        <v>575</v>
      </c>
      <c r="D42" s="1">
        <v>2</v>
      </c>
      <c r="E42" s="1">
        <v>18</v>
      </c>
      <c r="F42" s="1">
        <v>20</v>
      </c>
      <c r="G42" s="1">
        <f t="shared" si="3"/>
        <v>360</v>
      </c>
      <c r="H42" s="3"/>
      <c r="I42" s="1" t="s">
        <v>557</v>
      </c>
    </row>
    <row r="43" spans="1:9" ht="30" x14ac:dyDescent="0.25">
      <c r="A43" s="8"/>
      <c r="B43" s="1"/>
      <c r="C43" s="8" t="s">
        <v>576</v>
      </c>
      <c r="D43" s="1">
        <v>2</v>
      </c>
      <c r="E43" s="1">
        <v>16</v>
      </c>
      <c r="F43" s="1">
        <v>17</v>
      </c>
      <c r="G43" s="1">
        <f t="shared" si="3"/>
        <v>272</v>
      </c>
      <c r="H43" s="3"/>
      <c r="I43" s="1" t="s">
        <v>557</v>
      </c>
    </row>
    <row r="44" spans="1:9" x14ac:dyDescent="0.25">
      <c r="A44" s="8"/>
      <c r="B44" s="1"/>
      <c r="C44" s="8" t="s">
        <v>573</v>
      </c>
      <c r="D44" s="1">
        <v>3</v>
      </c>
      <c r="E44" s="1">
        <v>18</v>
      </c>
      <c r="F44" s="1">
        <v>24</v>
      </c>
      <c r="G44" s="1">
        <f>E44*F44</f>
        <v>432</v>
      </c>
      <c r="H44" s="3"/>
      <c r="I44" s="1" t="s">
        <v>557</v>
      </c>
    </row>
    <row r="45" spans="1:9" ht="30" x14ac:dyDescent="0.25">
      <c r="A45" s="8"/>
      <c r="B45" s="1"/>
      <c r="C45" s="8" t="s">
        <v>576</v>
      </c>
      <c r="D45" s="1">
        <v>3</v>
      </c>
      <c r="E45" s="1">
        <v>16</v>
      </c>
      <c r="F45" s="1">
        <v>20</v>
      </c>
      <c r="G45" s="1">
        <f t="shared" ref="G45:G108" si="4">E45*F45</f>
        <v>320</v>
      </c>
      <c r="H45" s="3"/>
      <c r="I45" s="1" t="s">
        <v>557</v>
      </c>
    </row>
    <row r="46" spans="1:9" x14ac:dyDescent="0.25">
      <c r="A46" s="8"/>
      <c r="B46" s="1"/>
      <c r="C46" s="8" t="s">
        <v>573</v>
      </c>
      <c r="D46" s="1">
        <v>4</v>
      </c>
      <c r="E46" s="1">
        <v>18</v>
      </c>
      <c r="F46" s="1">
        <v>37</v>
      </c>
      <c r="G46" s="1">
        <f t="shared" si="4"/>
        <v>666</v>
      </c>
      <c r="H46" s="3"/>
      <c r="I46" s="1" t="s">
        <v>557</v>
      </c>
    </row>
    <row r="47" spans="1:9" ht="30" x14ac:dyDescent="0.25">
      <c r="A47" s="8"/>
      <c r="B47" s="1"/>
      <c r="C47" s="8" t="s">
        <v>576</v>
      </c>
      <c r="D47" s="1">
        <v>4</v>
      </c>
      <c r="E47" s="1">
        <v>16</v>
      </c>
      <c r="F47" s="1">
        <v>49</v>
      </c>
      <c r="G47" s="1">
        <f t="shared" si="4"/>
        <v>784</v>
      </c>
      <c r="H47" s="3"/>
      <c r="I47" s="1" t="s">
        <v>557</v>
      </c>
    </row>
    <row r="48" spans="1:9" ht="30" x14ac:dyDescent="0.25">
      <c r="A48" s="8"/>
      <c r="B48" s="1">
        <v>9</v>
      </c>
      <c r="C48" s="8" t="s">
        <v>577</v>
      </c>
      <c r="D48" s="1">
        <v>1</v>
      </c>
      <c r="E48" s="1">
        <v>72</v>
      </c>
      <c r="F48" s="1">
        <v>8</v>
      </c>
      <c r="G48" s="1">
        <f t="shared" si="4"/>
        <v>576</v>
      </c>
      <c r="H48" s="3"/>
      <c r="I48" s="1" t="s">
        <v>557</v>
      </c>
    </row>
    <row r="49" spans="1:9" ht="30" x14ac:dyDescent="0.25">
      <c r="A49" s="8"/>
      <c r="B49" s="1"/>
      <c r="C49" s="8" t="s">
        <v>577</v>
      </c>
      <c r="D49" s="1">
        <v>2</v>
      </c>
      <c r="E49" s="1">
        <v>64</v>
      </c>
      <c r="F49" s="1">
        <v>8</v>
      </c>
      <c r="G49" s="1">
        <f>E49*F49</f>
        <v>512</v>
      </c>
      <c r="H49" s="3"/>
      <c r="I49" s="1" t="s">
        <v>557</v>
      </c>
    </row>
    <row r="50" spans="1:9" ht="30" x14ac:dyDescent="0.25">
      <c r="A50" s="8"/>
      <c r="B50" s="1"/>
      <c r="C50" s="8" t="s">
        <v>579</v>
      </c>
      <c r="D50" s="1">
        <v>1</v>
      </c>
      <c r="E50" s="1">
        <v>36</v>
      </c>
      <c r="F50" s="1">
        <v>8</v>
      </c>
      <c r="G50" s="1">
        <f t="shared" si="4"/>
        <v>288</v>
      </c>
      <c r="H50" s="3"/>
      <c r="I50" s="1" t="s">
        <v>557</v>
      </c>
    </row>
    <row r="51" spans="1:9" ht="30" x14ac:dyDescent="0.25">
      <c r="A51" s="8"/>
      <c r="B51" s="1"/>
      <c r="C51" s="8" t="s">
        <v>579</v>
      </c>
      <c r="D51" s="1">
        <v>2</v>
      </c>
      <c r="E51" s="1">
        <v>32</v>
      </c>
      <c r="F51" s="1">
        <v>8</v>
      </c>
      <c r="G51" s="1">
        <f t="shared" si="4"/>
        <v>256</v>
      </c>
      <c r="H51" s="3"/>
      <c r="I51" s="1" t="s">
        <v>557</v>
      </c>
    </row>
    <row r="52" spans="1:9" ht="30" x14ac:dyDescent="0.25">
      <c r="A52" s="8"/>
      <c r="B52" s="1"/>
      <c r="C52" s="8" t="s">
        <v>578</v>
      </c>
      <c r="D52" s="1">
        <v>1</v>
      </c>
      <c r="E52" s="1">
        <v>36</v>
      </c>
      <c r="F52" s="1">
        <v>8</v>
      </c>
      <c r="G52" s="1">
        <f t="shared" si="4"/>
        <v>288</v>
      </c>
      <c r="H52" s="3"/>
      <c r="I52" s="1" t="s">
        <v>557</v>
      </c>
    </row>
    <row r="53" spans="1:9" ht="30" x14ac:dyDescent="0.25">
      <c r="A53" s="8"/>
      <c r="B53" s="1"/>
      <c r="C53" s="8" t="s">
        <v>578</v>
      </c>
      <c r="D53" s="1">
        <v>2</v>
      </c>
      <c r="E53" s="1">
        <v>32</v>
      </c>
      <c r="F53" s="1">
        <v>8</v>
      </c>
      <c r="G53" s="1">
        <f t="shared" si="4"/>
        <v>256</v>
      </c>
      <c r="H53" s="3"/>
      <c r="I53" s="1" t="s">
        <v>557</v>
      </c>
    </row>
    <row r="54" spans="1:9" x14ac:dyDescent="0.25">
      <c r="A54" s="8"/>
      <c r="B54" s="1">
        <v>10</v>
      </c>
      <c r="C54" s="1" t="s">
        <v>580</v>
      </c>
      <c r="D54" s="1">
        <v>4</v>
      </c>
      <c r="E54" s="1">
        <v>54</v>
      </c>
      <c r="F54" s="1">
        <v>13</v>
      </c>
      <c r="G54" s="1">
        <f t="shared" si="4"/>
        <v>702</v>
      </c>
      <c r="H54" s="3"/>
      <c r="I54" s="1" t="s">
        <v>557</v>
      </c>
    </row>
    <row r="55" spans="1:9" ht="45" x14ac:dyDescent="0.25">
      <c r="A55" s="8"/>
      <c r="B55" s="1"/>
      <c r="C55" s="8" t="s">
        <v>864</v>
      </c>
      <c r="D55" s="1">
        <v>4</v>
      </c>
      <c r="E55" s="1">
        <v>54</v>
      </c>
      <c r="F55" s="1">
        <v>13</v>
      </c>
      <c r="G55" s="1">
        <f t="shared" si="4"/>
        <v>702</v>
      </c>
      <c r="H55" s="3"/>
      <c r="I55" s="1" t="s">
        <v>557</v>
      </c>
    </row>
    <row r="56" spans="1:9" x14ac:dyDescent="0.25">
      <c r="A56" s="8"/>
      <c r="B56" s="1"/>
      <c r="C56" s="1" t="s">
        <v>581</v>
      </c>
      <c r="D56" s="1">
        <v>4</v>
      </c>
      <c r="E56" s="1">
        <v>54</v>
      </c>
      <c r="F56" s="1">
        <v>13</v>
      </c>
      <c r="G56" s="1">
        <f t="shared" si="4"/>
        <v>702</v>
      </c>
      <c r="H56" s="3"/>
      <c r="I56" s="1" t="s">
        <v>557</v>
      </c>
    </row>
    <row r="57" spans="1:9" x14ac:dyDescent="0.25">
      <c r="A57" s="8"/>
      <c r="B57" s="1"/>
      <c r="C57" s="1" t="s">
        <v>580</v>
      </c>
      <c r="D57" s="1">
        <v>5</v>
      </c>
      <c r="E57" s="1">
        <v>48</v>
      </c>
      <c r="F57" s="1">
        <v>13</v>
      </c>
      <c r="G57" s="1">
        <f t="shared" si="4"/>
        <v>624</v>
      </c>
      <c r="H57" s="3"/>
      <c r="I57" s="1" t="s">
        <v>557</v>
      </c>
    </row>
    <row r="58" spans="1:9" x14ac:dyDescent="0.25">
      <c r="A58" s="8"/>
      <c r="B58" s="1"/>
      <c r="C58" s="1" t="s">
        <v>865</v>
      </c>
      <c r="D58" s="1">
        <v>5</v>
      </c>
      <c r="E58" s="1">
        <v>48</v>
      </c>
      <c r="F58" s="1">
        <v>13</v>
      </c>
      <c r="G58" s="1">
        <f t="shared" si="4"/>
        <v>624</v>
      </c>
      <c r="H58" s="3"/>
      <c r="I58" s="1" t="s">
        <v>557</v>
      </c>
    </row>
    <row r="59" spans="1:9" x14ac:dyDescent="0.25">
      <c r="A59" s="8"/>
      <c r="B59" s="1"/>
      <c r="C59" s="1" t="s">
        <v>581</v>
      </c>
      <c r="D59" s="1">
        <v>5</v>
      </c>
      <c r="E59" s="1">
        <v>48</v>
      </c>
      <c r="F59" s="1">
        <v>13</v>
      </c>
      <c r="G59" s="1">
        <f t="shared" si="4"/>
        <v>624</v>
      </c>
      <c r="H59" s="3"/>
      <c r="I59" s="1" t="s">
        <v>557</v>
      </c>
    </row>
    <row r="60" spans="1:9" x14ac:dyDescent="0.25">
      <c r="A60" s="8"/>
      <c r="B60" s="1">
        <v>11</v>
      </c>
      <c r="C60" s="1" t="s">
        <v>582</v>
      </c>
      <c r="D60" s="1">
        <v>2</v>
      </c>
      <c r="E60" s="1">
        <v>72</v>
      </c>
      <c r="F60" s="1">
        <v>16</v>
      </c>
      <c r="G60" s="1">
        <f t="shared" si="4"/>
        <v>1152</v>
      </c>
      <c r="H60" s="3"/>
      <c r="I60" s="1" t="s">
        <v>557</v>
      </c>
    </row>
    <row r="61" spans="1:9" x14ac:dyDescent="0.25">
      <c r="A61" s="8"/>
      <c r="B61" s="1"/>
      <c r="C61" s="1"/>
      <c r="D61" s="1">
        <v>3</v>
      </c>
      <c r="E61" s="1">
        <v>72</v>
      </c>
      <c r="F61" s="1">
        <v>16</v>
      </c>
      <c r="G61" s="1">
        <f t="shared" si="4"/>
        <v>1152</v>
      </c>
      <c r="H61" s="3"/>
      <c r="I61" s="1" t="s">
        <v>557</v>
      </c>
    </row>
    <row r="62" spans="1:9" x14ac:dyDescent="0.25">
      <c r="A62" s="8"/>
      <c r="B62" s="1"/>
      <c r="C62" s="1"/>
      <c r="D62" s="1">
        <v>3</v>
      </c>
      <c r="E62" s="1">
        <v>64</v>
      </c>
      <c r="F62" s="1">
        <v>16</v>
      </c>
      <c r="G62" s="1">
        <f t="shared" si="4"/>
        <v>1024</v>
      </c>
      <c r="H62" s="3"/>
      <c r="I62" s="1" t="s">
        <v>557</v>
      </c>
    </row>
    <row r="63" spans="1:9" x14ac:dyDescent="0.25">
      <c r="A63" s="8"/>
      <c r="B63" s="1"/>
      <c r="C63" s="1" t="s">
        <v>583</v>
      </c>
      <c r="D63" s="1">
        <v>2</v>
      </c>
      <c r="E63" s="1">
        <v>36</v>
      </c>
      <c r="F63" s="1">
        <v>16</v>
      </c>
      <c r="G63" s="1">
        <f t="shared" si="4"/>
        <v>576</v>
      </c>
      <c r="H63" s="3"/>
      <c r="I63" s="1" t="s">
        <v>557</v>
      </c>
    </row>
    <row r="64" spans="1:9" x14ac:dyDescent="0.25">
      <c r="A64" s="8"/>
      <c r="B64" s="1"/>
      <c r="C64" s="1"/>
      <c r="D64" s="1">
        <v>3</v>
      </c>
      <c r="E64" s="1">
        <v>36</v>
      </c>
      <c r="F64" s="1">
        <v>16</v>
      </c>
      <c r="G64" s="1">
        <f t="shared" si="4"/>
        <v>576</v>
      </c>
      <c r="H64" s="3"/>
      <c r="I64" s="1" t="s">
        <v>557</v>
      </c>
    </row>
    <row r="65" spans="1:9" x14ac:dyDescent="0.25">
      <c r="A65" s="8"/>
      <c r="B65" s="1"/>
      <c r="C65" s="1"/>
      <c r="D65" s="1">
        <v>3</v>
      </c>
      <c r="E65" s="1">
        <v>32</v>
      </c>
      <c r="F65" s="1">
        <v>16</v>
      </c>
      <c r="G65" s="1">
        <f t="shared" si="4"/>
        <v>512</v>
      </c>
      <c r="H65" s="3"/>
      <c r="I65" s="1" t="s">
        <v>557</v>
      </c>
    </row>
    <row r="66" spans="1:9" x14ac:dyDescent="0.25">
      <c r="A66" s="8"/>
      <c r="B66" s="1">
        <v>12</v>
      </c>
      <c r="C66" s="1" t="s">
        <v>584</v>
      </c>
      <c r="D66" s="1">
        <v>4</v>
      </c>
      <c r="E66" s="1">
        <v>54</v>
      </c>
      <c r="F66" s="1">
        <v>21</v>
      </c>
      <c r="G66" s="1">
        <f t="shared" si="4"/>
        <v>1134</v>
      </c>
      <c r="H66" s="3"/>
      <c r="I66" s="1" t="s">
        <v>557</v>
      </c>
    </row>
    <row r="67" spans="1:9" x14ac:dyDescent="0.25">
      <c r="A67" s="8"/>
      <c r="B67" s="1"/>
      <c r="C67" s="1"/>
      <c r="D67" s="1">
        <v>4</v>
      </c>
      <c r="E67" s="1">
        <v>48</v>
      </c>
      <c r="F67" s="1">
        <v>16</v>
      </c>
      <c r="G67" s="1">
        <f t="shared" si="4"/>
        <v>768</v>
      </c>
      <c r="H67" s="3"/>
      <c r="I67" s="1" t="s">
        <v>557</v>
      </c>
    </row>
    <row r="68" spans="1:9" x14ac:dyDescent="0.25">
      <c r="A68" s="8"/>
      <c r="B68" s="1"/>
      <c r="C68" s="1"/>
      <c r="D68" s="1">
        <v>5</v>
      </c>
      <c r="E68" s="1">
        <v>54</v>
      </c>
      <c r="F68" s="1">
        <v>10</v>
      </c>
      <c r="G68" s="1">
        <f t="shared" si="4"/>
        <v>540</v>
      </c>
      <c r="H68" s="3"/>
      <c r="I68" s="1" t="s">
        <v>557</v>
      </c>
    </row>
    <row r="69" spans="1:9" x14ac:dyDescent="0.25">
      <c r="A69" s="8"/>
      <c r="B69" s="1"/>
      <c r="C69" s="1"/>
      <c r="D69" s="1">
        <v>5</v>
      </c>
      <c r="E69" s="1">
        <v>48</v>
      </c>
      <c r="F69" s="1">
        <v>21</v>
      </c>
      <c r="G69" s="1">
        <f t="shared" si="4"/>
        <v>1008</v>
      </c>
      <c r="H69" s="3"/>
      <c r="I69" s="1" t="s">
        <v>557</v>
      </c>
    </row>
    <row r="70" spans="1:9" x14ac:dyDescent="0.25">
      <c r="A70" s="8"/>
      <c r="B70" s="1"/>
      <c r="C70" s="1"/>
      <c r="D70" s="1">
        <v>6</v>
      </c>
      <c r="E70" s="1">
        <v>48</v>
      </c>
      <c r="F70" s="1">
        <v>10</v>
      </c>
      <c r="G70" s="1">
        <f t="shared" si="4"/>
        <v>480</v>
      </c>
      <c r="H70" s="3"/>
      <c r="I70" s="1" t="s">
        <v>557</v>
      </c>
    </row>
    <row r="71" spans="1:9" x14ac:dyDescent="0.25">
      <c r="A71" s="8"/>
      <c r="B71" s="1"/>
      <c r="C71" s="1"/>
      <c r="D71" s="1">
        <v>6</v>
      </c>
      <c r="E71" s="1">
        <v>54</v>
      </c>
      <c r="F71" s="1">
        <v>18</v>
      </c>
      <c r="G71" s="1">
        <f t="shared" si="4"/>
        <v>972</v>
      </c>
      <c r="H71" s="3"/>
      <c r="I71" s="1" t="s">
        <v>557</v>
      </c>
    </row>
    <row r="72" spans="1:9" x14ac:dyDescent="0.25">
      <c r="A72" s="8"/>
      <c r="B72" s="1"/>
      <c r="C72" s="1"/>
      <c r="D72" s="1">
        <v>7</v>
      </c>
      <c r="E72" s="1">
        <v>48</v>
      </c>
      <c r="F72" s="1">
        <v>18</v>
      </c>
      <c r="G72" s="1">
        <f t="shared" si="4"/>
        <v>864</v>
      </c>
      <c r="H72" s="3"/>
      <c r="I72" s="1" t="s">
        <v>557</v>
      </c>
    </row>
    <row r="73" spans="1:9" x14ac:dyDescent="0.25">
      <c r="A73" s="8"/>
      <c r="B73" s="1"/>
      <c r="C73" s="1" t="s">
        <v>585</v>
      </c>
      <c r="D73" s="1">
        <v>4</v>
      </c>
      <c r="E73" s="1">
        <v>48</v>
      </c>
      <c r="F73" s="1">
        <v>16</v>
      </c>
      <c r="G73" s="1">
        <f t="shared" si="4"/>
        <v>768</v>
      </c>
      <c r="H73" s="3"/>
      <c r="I73" s="1" t="s">
        <v>557</v>
      </c>
    </row>
    <row r="74" spans="1:9" x14ac:dyDescent="0.25">
      <c r="A74" s="8"/>
      <c r="B74" s="1"/>
      <c r="C74" s="1"/>
      <c r="D74" s="1">
        <v>4</v>
      </c>
      <c r="E74" s="1">
        <v>54</v>
      </c>
      <c r="F74" s="1">
        <v>21</v>
      </c>
      <c r="G74" s="1">
        <f t="shared" si="4"/>
        <v>1134</v>
      </c>
      <c r="H74" s="3"/>
      <c r="I74" s="1" t="s">
        <v>557</v>
      </c>
    </row>
    <row r="75" spans="1:9" x14ac:dyDescent="0.25">
      <c r="A75" s="8"/>
      <c r="B75" s="1"/>
      <c r="C75" s="1"/>
      <c r="D75" s="1">
        <v>5</v>
      </c>
      <c r="E75" s="1">
        <v>48</v>
      </c>
      <c r="F75" s="1">
        <v>21</v>
      </c>
      <c r="G75" s="1">
        <f t="shared" si="4"/>
        <v>1008</v>
      </c>
      <c r="H75" s="3"/>
      <c r="I75" s="1" t="s">
        <v>557</v>
      </c>
    </row>
    <row r="76" spans="1:9" x14ac:dyDescent="0.25">
      <c r="A76" s="8"/>
      <c r="B76" s="1"/>
      <c r="C76" s="1"/>
      <c r="D76" s="1">
        <v>5</v>
      </c>
      <c r="E76" s="1">
        <v>54</v>
      </c>
      <c r="F76" s="1">
        <v>10</v>
      </c>
      <c r="G76" s="1">
        <f t="shared" si="4"/>
        <v>540</v>
      </c>
      <c r="H76" s="3"/>
      <c r="I76" s="1" t="s">
        <v>557</v>
      </c>
    </row>
    <row r="77" spans="1:9" x14ac:dyDescent="0.25">
      <c r="A77" s="8"/>
      <c r="B77" s="1"/>
      <c r="C77" s="1"/>
      <c r="D77" s="1">
        <v>6</v>
      </c>
      <c r="E77" s="1">
        <v>54</v>
      </c>
      <c r="F77" s="1">
        <v>18</v>
      </c>
      <c r="G77" s="1">
        <f t="shared" si="4"/>
        <v>972</v>
      </c>
      <c r="H77" s="3"/>
      <c r="I77" s="1" t="s">
        <v>557</v>
      </c>
    </row>
    <row r="78" spans="1:9" x14ac:dyDescent="0.25">
      <c r="A78" s="8"/>
      <c r="B78" s="1"/>
      <c r="C78" s="1"/>
      <c r="D78" s="1">
        <v>6</v>
      </c>
      <c r="E78" s="1">
        <v>48</v>
      </c>
      <c r="F78" s="1">
        <v>10</v>
      </c>
      <c r="G78" s="1">
        <f t="shared" si="4"/>
        <v>480</v>
      </c>
      <c r="H78" s="3"/>
      <c r="I78" s="1" t="s">
        <v>557</v>
      </c>
    </row>
    <row r="79" spans="1:9" x14ac:dyDescent="0.25">
      <c r="A79" s="8"/>
      <c r="B79" s="1"/>
      <c r="C79" s="1"/>
      <c r="D79" s="1">
        <v>7</v>
      </c>
      <c r="E79" s="1">
        <v>48</v>
      </c>
      <c r="F79" s="1">
        <v>18</v>
      </c>
      <c r="G79" s="1">
        <f t="shared" si="4"/>
        <v>864</v>
      </c>
      <c r="H79" s="3"/>
      <c r="I79" s="1" t="s">
        <v>557</v>
      </c>
    </row>
    <row r="80" spans="1:9" x14ac:dyDescent="0.25">
      <c r="A80" s="8"/>
      <c r="B80" s="1"/>
      <c r="C80" s="1" t="s">
        <v>586</v>
      </c>
      <c r="D80" s="1">
        <v>4</v>
      </c>
      <c r="E80" s="1">
        <v>54</v>
      </c>
      <c r="F80" s="1">
        <v>21</v>
      </c>
      <c r="G80" s="1">
        <f t="shared" si="4"/>
        <v>1134</v>
      </c>
      <c r="H80" s="3"/>
      <c r="I80" s="1" t="s">
        <v>557</v>
      </c>
    </row>
    <row r="81" spans="1:9" x14ac:dyDescent="0.25">
      <c r="A81" s="8"/>
      <c r="B81" s="1"/>
      <c r="C81" s="1"/>
      <c r="D81" s="1">
        <v>4</v>
      </c>
      <c r="E81" s="1">
        <v>48</v>
      </c>
      <c r="F81" s="1">
        <v>16</v>
      </c>
      <c r="G81" s="1">
        <f t="shared" si="4"/>
        <v>768</v>
      </c>
      <c r="H81" s="3"/>
      <c r="I81" s="1" t="s">
        <v>557</v>
      </c>
    </row>
    <row r="82" spans="1:9" x14ac:dyDescent="0.25">
      <c r="A82" s="8"/>
      <c r="B82" s="1"/>
      <c r="C82" s="1"/>
      <c r="D82" s="1">
        <v>5</v>
      </c>
      <c r="E82" s="1">
        <v>54</v>
      </c>
      <c r="F82" s="1">
        <v>10</v>
      </c>
      <c r="G82" s="1">
        <f t="shared" si="4"/>
        <v>540</v>
      </c>
      <c r="H82" s="3"/>
      <c r="I82" s="1" t="s">
        <v>557</v>
      </c>
    </row>
    <row r="83" spans="1:9" x14ac:dyDescent="0.25">
      <c r="A83" s="8"/>
      <c r="B83" s="1"/>
      <c r="C83" s="1"/>
      <c r="D83" s="1">
        <v>5</v>
      </c>
      <c r="E83" s="1">
        <v>48</v>
      </c>
      <c r="F83" s="1">
        <v>21</v>
      </c>
      <c r="G83" s="1">
        <f t="shared" si="4"/>
        <v>1008</v>
      </c>
      <c r="H83" s="3"/>
      <c r="I83" s="1" t="s">
        <v>557</v>
      </c>
    </row>
    <row r="84" spans="1:9" x14ac:dyDescent="0.25">
      <c r="A84" s="8"/>
      <c r="B84" s="1"/>
      <c r="C84" s="1"/>
      <c r="D84" s="1">
        <v>6</v>
      </c>
      <c r="E84" s="1">
        <v>48</v>
      </c>
      <c r="F84" s="1">
        <v>10</v>
      </c>
      <c r="G84" s="1">
        <f t="shared" si="4"/>
        <v>480</v>
      </c>
      <c r="H84" s="3"/>
      <c r="I84" s="1" t="s">
        <v>557</v>
      </c>
    </row>
    <row r="85" spans="1:9" x14ac:dyDescent="0.25">
      <c r="A85" s="8"/>
      <c r="B85" s="1"/>
      <c r="C85" s="1"/>
      <c r="D85" s="1">
        <v>6</v>
      </c>
      <c r="E85" s="1">
        <v>54</v>
      </c>
      <c r="F85" s="1">
        <v>18</v>
      </c>
      <c r="G85" s="1">
        <f t="shared" si="4"/>
        <v>972</v>
      </c>
      <c r="H85" s="3"/>
      <c r="I85" s="1" t="s">
        <v>557</v>
      </c>
    </row>
    <row r="86" spans="1:9" x14ac:dyDescent="0.25">
      <c r="A86" s="8"/>
      <c r="B86" s="1"/>
      <c r="C86" s="1"/>
      <c r="D86" s="1">
        <v>7</v>
      </c>
      <c r="E86" s="1">
        <v>48</v>
      </c>
      <c r="F86" s="1">
        <v>18</v>
      </c>
      <c r="G86" s="1">
        <f t="shared" si="4"/>
        <v>864</v>
      </c>
      <c r="H86" s="3"/>
      <c r="I86" s="1" t="s">
        <v>557</v>
      </c>
    </row>
    <row r="87" spans="1:9" x14ac:dyDescent="0.25">
      <c r="A87" s="8"/>
      <c r="B87" s="1">
        <v>13</v>
      </c>
      <c r="C87" s="1" t="s">
        <v>587</v>
      </c>
      <c r="D87" s="1">
        <v>2</v>
      </c>
      <c r="E87" s="1">
        <v>36</v>
      </c>
      <c r="F87" s="1">
        <v>16</v>
      </c>
      <c r="G87" s="1">
        <f t="shared" si="4"/>
        <v>576</v>
      </c>
      <c r="H87" s="3"/>
      <c r="I87" s="1" t="s">
        <v>557</v>
      </c>
    </row>
    <row r="88" spans="1:9" x14ac:dyDescent="0.25">
      <c r="A88" s="8"/>
      <c r="B88" s="1"/>
      <c r="C88" s="1"/>
      <c r="D88" s="1">
        <v>3</v>
      </c>
      <c r="E88" s="1">
        <v>32</v>
      </c>
      <c r="F88" s="1">
        <v>16</v>
      </c>
      <c r="G88" s="1">
        <f t="shared" si="4"/>
        <v>512</v>
      </c>
      <c r="H88" s="3"/>
      <c r="I88" s="1" t="s">
        <v>557</v>
      </c>
    </row>
    <row r="89" spans="1:9" x14ac:dyDescent="0.25">
      <c r="A89" s="8"/>
      <c r="B89" s="1"/>
      <c r="C89" s="1"/>
      <c r="D89" s="1">
        <v>3</v>
      </c>
      <c r="E89" s="1">
        <v>36</v>
      </c>
      <c r="F89" s="1">
        <v>10</v>
      </c>
      <c r="G89" s="1">
        <f t="shared" si="4"/>
        <v>360</v>
      </c>
      <c r="H89" s="3"/>
      <c r="I89" s="1" t="s">
        <v>557</v>
      </c>
    </row>
    <row r="90" spans="1:9" x14ac:dyDescent="0.25">
      <c r="A90" s="8"/>
      <c r="B90" s="1"/>
      <c r="C90" s="1" t="s">
        <v>588</v>
      </c>
      <c r="D90" s="1">
        <v>2</v>
      </c>
      <c r="E90" s="1">
        <v>36</v>
      </c>
      <c r="F90" s="1">
        <v>16</v>
      </c>
      <c r="G90" s="1">
        <f t="shared" si="4"/>
        <v>576</v>
      </c>
      <c r="H90" s="3"/>
      <c r="I90" s="1" t="s">
        <v>557</v>
      </c>
    </row>
    <row r="91" spans="1:9" x14ac:dyDescent="0.25">
      <c r="A91" s="8"/>
      <c r="B91" s="1"/>
      <c r="C91" s="1"/>
      <c r="D91" s="1">
        <v>3</v>
      </c>
      <c r="E91" s="1">
        <v>32</v>
      </c>
      <c r="F91" s="1">
        <v>16</v>
      </c>
      <c r="G91" s="1">
        <f t="shared" si="4"/>
        <v>512</v>
      </c>
      <c r="H91" s="3"/>
      <c r="I91" s="1" t="s">
        <v>557</v>
      </c>
    </row>
    <row r="92" spans="1:9" x14ac:dyDescent="0.25">
      <c r="A92" s="8"/>
      <c r="B92" s="1"/>
      <c r="C92" s="1"/>
      <c r="D92" s="1">
        <v>3</v>
      </c>
      <c r="E92" s="1">
        <v>36</v>
      </c>
      <c r="F92" s="1">
        <v>10</v>
      </c>
      <c r="G92" s="1">
        <f t="shared" si="4"/>
        <v>360</v>
      </c>
      <c r="H92" s="3"/>
      <c r="I92" s="1" t="s">
        <v>557</v>
      </c>
    </row>
    <row r="93" spans="1:9" x14ac:dyDescent="0.25">
      <c r="A93" s="8"/>
      <c r="B93" s="1"/>
      <c r="C93" s="76" t="s">
        <v>589</v>
      </c>
      <c r="D93" s="1">
        <v>2</v>
      </c>
      <c r="E93" s="1">
        <v>36</v>
      </c>
      <c r="F93" s="1">
        <v>16</v>
      </c>
      <c r="G93" s="1">
        <f t="shared" si="4"/>
        <v>576</v>
      </c>
      <c r="H93" s="3"/>
      <c r="I93" s="1" t="s">
        <v>557</v>
      </c>
    </row>
    <row r="94" spans="1:9" x14ac:dyDescent="0.25">
      <c r="A94" s="8"/>
      <c r="B94" s="1"/>
      <c r="C94" s="76"/>
      <c r="D94" s="1">
        <v>3</v>
      </c>
      <c r="E94" s="1">
        <v>32</v>
      </c>
      <c r="F94" s="1">
        <v>16</v>
      </c>
      <c r="G94" s="1">
        <f t="shared" si="4"/>
        <v>512</v>
      </c>
      <c r="H94" s="3"/>
      <c r="I94" s="1" t="s">
        <v>557</v>
      </c>
    </row>
    <row r="95" spans="1:9" x14ac:dyDescent="0.25">
      <c r="A95" s="8"/>
      <c r="B95" s="1"/>
      <c r="C95" s="76"/>
      <c r="D95" s="1">
        <v>3</v>
      </c>
      <c r="E95" s="1">
        <v>36</v>
      </c>
      <c r="F95" s="1">
        <v>10</v>
      </c>
      <c r="G95" s="1">
        <f t="shared" si="4"/>
        <v>360</v>
      </c>
      <c r="H95" s="3"/>
      <c r="I95" s="1" t="s">
        <v>557</v>
      </c>
    </row>
    <row r="96" spans="1:9" x14ac:dyDescent="0.25">
      <c r="A96" s="8"/>
      <c r="B96" s="1">
        <v>14</v>
      </c>
      <c r="C96" s="1" t="s">
        <v>590</v>
      </c>
      <c r="D96" s="1">
        <v>4</v>
      </c>
      <c r="E96" s="1">
        <v>48</v>
      </c>
      <c r="F96" s="1">
        <v>10</v>
      </c>
      <c r="G96" s="1">
        <f t="shared" si="4"/>
        <v>480</v>
      </c>
      <c r="H96" s="3"/>
      <c r="I96" s="1" t="s">
        <v>557</v>
      </c>
    </row>
    <row r="97" spans="1:9" x14ac:dyDescent="0.25">
      <c r="A97" s="8"/>
      <c r="B97" s="1"/>
      <c r="C97" s="1"/>
      <c r="D97" s="1">
        <v>5</v>
      </c>
      <c r="E97" s="1">
        <v>54</v>
      </c>
      <c r="F97" s="1">
        <v>13</v>
      </c>
      <c r="G97" s="1">
        <f t="shared" si="4"/>
        <v>702</v>
      </c>
      <c r="H97" s="3"/>
      <c r="I97" s="1" t="s">
        <v>557</v>
      </c>
    </row>
    <row r="98" spans="1:9" x14ac:dyDescent="0.25">
      <c r="A98" s="8"/>
      <c r="B98" s="1"/>
      <c r="C98" s="1"/>
      <c r="D98" s="1">
        <v>6</v>
      </c>
      <c r="E98" s="1">
        <v>48</v>
      </c>
      <c r="F98" s="1">
        <v>13</v>
      </c>
      <c r="G98" s="1">
        <f t="shared" si="4"/>
        <v>624</v>
      </c>
      <c r="H98" s="3"/>
      <c r="I98" s="1" t="s">
        <v>557</v>
      </c>
    </row>
    <row r="99" spans="1:9" x14ac:dyDescent="0.25">
      <c r="A99" s="8"/>
      <c r="B99" s="1"/>
      <c r="C99" s="1"/>
      <c r="D99" s="1">
        <v>6</v>
      </c>
      <c r="E99" s="1">
        <v>54</v>
      </c>
      <c r="F99" s="1">
        <v>9</v>
      </c>
      <c r="G99" s="1">
        <f t="shared" si="4"/>
        <v>486</v>
      </c>
      <c r="H99" s="3"/>
      <c r="I99" s="1" t="s">
        <v>557</v>
      </c>
    </row>
    <row r="100" spans="1:9" x14ac:dyDescent="0.25">
      <c r="A100" s="8"/>
      <c r="B100" s="1"/>
      <c r="C100" s="1"/>
      <c r="D100" s="1">
        <v>7</v>
      </c>
      <c r="E100" s="1">
        <v>48</v>
      </c>
      <c r="F100" s="1">
        <v>9</v>
      </c>
      <c r="G100" s="1">
        <f t="shared" si="4"/>
        <v>432</v>
      </c>
      <c r="H100" s="3"/>
      <c r="I100" s="1" t="s">
        <v>557</v>
      </c>
    </row>
    <row r="101" spans="1:9" x14ac:dyDescent="0.25">
      <c r="A101" s="8"/>
      <c r="B101" s="1"/>
      <c r="C101" s="1" t="s">
        <v>591</v>
      </c>
      <c r="D101" s="1">
        <v>4</v>
      </c>
      <c r="E101" s="1">
        <v>48</v>
      </c>
      <c r="F101" s="1">
        <v>10</v>
      </c>
      <c r="G101" s="1">
        <f t="shared" si="4"/>
        <v>480</v>
      </c>
      <c r="H101" s="3"/>
      <c r="I101" s="1" t="s">
        <v>557</v>
      </c>
    </row>
    <row r="102" spans="1:9" x14ac:dyDescent="0.25">
      <c r="A102" s="8"/>
      <c r="B102" s="1"/>
      <c r="C102" s="1"/>
      <c r="D102" s="1">
        <v>5</v>
      </c>
      <c r="E102" s="1">
        <v>54</v>
      </c>
      <c r="F102" s="1">
        <v>13</v>
      </c>
      <c r="G102" s="1">
        <f t="shared" si="4"/>
        <v>702</v>
      </c>
      <c r="H102" s="3"/>
      <c r="I102" s="1" t="s">
        <v>557</v>
      </c>
    </row>
    <row r="103" spans="1:9" x14ac:dyDescent="0.25">
      <c r="A103" s="8"/>
      <c r="B103" s="1"/>
      <c r="C103" s="1"/>
      <c r="D103" s="1">
        <v>6</v>
      </c>
      <c r="E103" s="1">
        <v>48</v>
      </c>
      <c r="F103" s="1">
        <v>13</v>
      </c>
      <c r="G103" s="1">
        <f t="shared" si="4"/>
        <v>624</v>
      </c>
      <c r="H103" s="3"/>
      <c r="I103" s="1" t="s">
        <v>557</v>
      </c>
    </row>
    <row r="104" spans="1:9" x14ac:dyDescent="0.25">
      <c r="A104" s="8"/>
      <c r="B104" s="1"/>
      <c r="C104" s="1"/>
      <c r="D104" s="1">
        <v>6</v>
      </c>
      <c r="E104" s="1">
        <v>54</v>
      </c>
      <c r="F104" s="1">
        <v>9</v>
      </c>
      <c r="G104" s="1">
        <f t="shared" si="4"/>
        <v>486</v>
      </c>
      <c r="H104" s="3"/>
      <c r="I104" s="1" t="s">
        <v>557</v>
      </c>
    </row>
    <row r="105" spans="1:9" x14ac:dyDescent="0.25">
      <c r="A105" s="8"/>
      <c r="B105" s="1"/>
      <c r="C105" s="1"/>
      <c r="D105" s="1">
        <v>7</v>
      </c>
      <c r="E105" s="1">
        <v>48</v>
      </c>
      <c r="F105" s="1">
        <v>9</v>
      </c>
      <c r="G105" s="1">
        <f t="shared" si="4"/>
        <v>432</v>
      </c>
      <c r="H105" s="3"/>
      <c r="I105" s="1" t="s">
        <v>557</v>
      </c>
    </row>
    <row r="106" spans="1:9" x14ac:dyDescent="0.25">
      <c r="A106" s="8"/>
      <c r="B106" s="1"/>
      <c r="C106" s="1" t="s">
        <v>592</v>
      </c>
      <c r="D106" s="1">
        <v>4</v>
      </c>
      <c r="E106" s="1">
        <v>48</v>
      </c>
      <c r="F106" s="1">
        <v>10</v>
      </c>
      <c r="G106" s="1">
        <f t="shared" si="4"/>
        <v>480</v>
      </c>
      <c r="H106" s="3"/>
      <c r="I106" s="1" t="s">
        <v>557</v>
      </c>
    </row>
    <row r="107" spans="1:9" x14ac:dyDescent="0.25">
      <c r="A107" s="8"/>
      <c r="B107" s="1"/>
      <c r="C107" s="1"/>
      <c r="D107" s="1">
        <v>5</v>
      </c>
      <c r="E107" s="1">
        <v>54</v>
      </c>
      <c r="F107" s="1">
        <v>13</v>
      </c>
      <c r="G107" s="1">
        <f t="shared" si="4"/>
        <v>702</v>
      </c>
      <c r="H107" s="3"/>
      <c r="I107" s="1" t="s">
        <v>557</v>
      </c>
    </row>
    <row r="108" spans="1:9" x14ac:dyDescent="0.25">
      <c r="A108" s="8"/>
      <c r="B108" s="1"/>
      <c r="C108" s="1"/>
      <c r="D108" s="1">
        <v>6</v>
      </c>
      <c r="E108" s="1">
        <v>48</v>
      </c>
      <c r="F108" s="1">
        <v>13</v>
      </c>
      <c r="G108" s="1">
        <f t="shared" si="4"/>
        <v>624</v>
      </c>
      <c r="H108" s="3"/>
      <c r="I108" s="1" t="s">
        <v>557</v>
      </c>
    </row>
    <row r="109" spans="1:9" x14ac:dyDescent="0.25">
      <c r="A109" s="8"/>
      <c r="B109" s="1"/>
      <c r="C109" s="1"/>
      <c r="D109" s="1">
        <v>6</v>
      </c>
      <c r="E109" s="1">
        <v>54</v>
      </c>
      <c r="F109" s="1">
        <v>9</v>
      </c>
      <c r="G109" s="1">
        <f t="shared" ref="G109:G119" si="5">E109*F109</f>
        <v>486</v>
      </c>
      <c r="H109" s="3"/>
      <c r="I109" s="1" t="s">
        <v>557</v>
      </c>
    </row>
    <row r="110" spans="1:9" x14ac:dyDescent="0.25">
      <c r="A110" s="8"/>
      <c r="B110" s="1"/>
      <c r="C110" s="1"/>
      <c r="D110" s="1">
        <v>7</v>
      </c>
      <c r="E110" s="1">
        <v>48</v>
      </c>
      <c r="F110" s="1">
        <v>9</v>
      </c>
      <c r="G110" s="1">
        <f t="shared" si="5"/>
        <v>432</v>
      </c>
      <c r="H110" s="3"/>
      <c r="I110" s="1" t="s">
        <v>557</v>
      </c>
    </row>
    <row r="111" spans="1:9" x14ac:dyDescent="0.25">
      <c r="A111" s="8"/>
      <c r="B111" s="1">
        <v>15</v>
      </c>
      <c r="C111" s="1" t="s">
        <v>587</v>
      </c>
      <c r="D111" s="1">
        <v>1</v>
      </c>
      <c r="E111" s="1">
        <v>36</v>
      </c>
      <c r="F111" s="1">
        <v>13</v>
      </c>
      <c r="G111" s="1">
        <f t="shared" si="5"/>
        <v>468</v>
      </c>
      <c r="H111" s="3"/>
      <c r="I111" s="1" t="s">
        <v>557</v>
      </c>
    </row>
    <row r="112" spans="1:9" x14ac:dyDescent="0.25">
      <c r="A112" s="8"/>
      <c r="B112" s="1"/>
      <c r="C112" s="1"/>
      <c r="D112" s="1">
        <v>2</v>
      </c>
      <c r="E112" s="1">
        <v>32</v>
      </c>
      <c r="F112" s="1">
        <v>13</v>
      </c>
      <c r="G112" s="1">
        <f t="shared" si="5"/>
        <v>416</v>
      </c>
      <c r="H112" s="3"/>
      <c r="I112" s="1" t="s">
        <v>557</v>
      </c>
    </row>
    <row r="113" spans="1:9" x14ac:dyDescent="0.25">
      <c r="A113" s="8"/>
      <c r="B113" s="1"/>
      <c r="C113" s="1" t="s">
        <v>588</v>
      </c>
      <c r="D113" s="1">
        <v>1</v>
      </c>
      <c r="E113" s="1">
        <v>36</v>
      </c>
      <c r="F113" s="1">
        <v>13</v>
      </c>
      <c r="G113" s="1">
        <f t="shared" si="5"/>
        <v>468</v>
      </c>
      <c r="H113" s="3"/>
      <c r="I113" s="1" t="s">
        <v>557</v>
      </c>
    </row>
    <row r="114" spans="1:9" x14ac:dyDescent="0.25">
      <c r="A114" s="8"/>
      <c r="B114" s="1"/>
      <c r="C114" s="1"/>
      <c r="D114" s="1">
        <v>2</v>
      </c>
      <c r="E114" s="1">
        <v>32</v>
      </c>
      <c r="F114" s="1">
        <v>13</v>
      </c>
      <c r="G114" s="1">
        <f t="shared" si="5"/>
        <v>416</v>
      </c>
      <c r="H114" s="3"/>
      <c r="I114" s="1" t="s">
        <v>557</v>
      </c>
    </row>
    <row r="115" spans="1:9" x14ac:dyDescent="0.25">
      <c r="A115" s="8"/>
      <c r="B115" s="1"/>
      <c r="C115" s="1" t="s">
        <v>589</v>
      </c>
      <c r="D115" s="1">
        <v>1</v>
      </c>
      <c r="E115" s="1">
        <v>36</v>
      </c>
      <c r="F115" s="1">
        <v>13</v>
      </c>
      <c r="G115" s="1">
        <f t="shared" si="5"/>
        <v>468</v>
      </c>
      <c r="H115" s="3"/>
      <c r="I115" s="1" t="s">
        <v>557</v>
      </c>
    </row>
    <row r="116" spans="1:9" x14ac:dyDescent="0.25">
      <c r="A116" s="8"/>
      <c r="B116" s="1"/>
      <c r="C116" s="1"/>
      <c r="D116" s="1">
        <v>2</v>
      </c>
      <c r="E116" s="1">
        <v>32</v>
      </c>
      <c r="F116" s="1">
        <v>13</v>
      </c>
      <c r="G116" s="1">
        <f t="shared" si="5"/>
        <v>416</v>
      </c>
      <c r="H116" s="3"/>
      <c r="I116" s="1" t="s">
        <v>557</v>
      </c>
    </row>
    <row r="117" spans="1:9" x14ac:dyDescent="0.25">
      <c r="A117" s="8"/>
      <c r="B117" s="1">
        <v>16</v>
      </c>
      <c r="C117" s="1" t="s">
        <v>593</v>
      </c>
      <c r="D117" s="1">
        <v>7</v>
      </c>
      <c r="E117" s="1">
        <v>54</v>
      </c>
      <c r="F117" s="1">
        <v>19</v>
      </c>
      <c r="G117" s="1">
        <f t="shared" si="5"/>
        <v>1026</v>
      </c>
      <c r="H117" s="3"/>
      <c r="I117" s="1" t="s">
        <v>557</v>
      </c>
    </row>
    <row r="118" spans="1:9" x14ac:dyDescent="0.25">
      <c r="A118" s="8"/>
      <c r="B118" s="1"/>
      <c r="C118" s="1" t="s">
        <v>594</v>
      </c>
      <c r="D118" s="1">
        <v>7</v>
      </c>
      <c r="E118" s="1">
        <v>54</v>
      </c>
      <c r="F118" s="1">
        <v>19</v>
      </c>
      <c r="G118" s="1">
        <f t="shared" si="5"/>
        <v>1026</v>
      </c>
      <c r="H118" s="3"/>
      <c r="I118" s="1" t="s">
        <v>557</v>
      </c>
    </row>
    <row r="119" spans="1:9" x14ac:dyDescent="0.25">
      <c r="A119" s="8"/>
      <c r="B119" s="1"/>
      <c r="C119" s="1" t="s">
        <v>595</v>
      </c>
      <c r="D119" s="1">
        <v>7</v>
      </c>
      <c r="E119" s="1">
        <v>54</v>
      </c>
      <c r="F119" s="1">
        <v>19</v>
      </c>
      <c r="G119" s="1">
        <f t="shared" si="5"/>
        <v>1026</v>
      </c>
      <c r="H119" s="3"/>
      <c r="I119" s="1" t="s">
        <v>557</v>
      </c>
    </row>
    <row r="120" spans="1:9" x14ac:dyDescent="0.25">
      <c r="A120" s="79"/>
      <c r="B120" s="80"/>
      <c r="C120" s="80"/>
      <c r="D120" s="80"/>
      <c r="E120" s="80"/>
      <c r="F120" s="80">
        <f>SUM(F4:F119)</f>
        <v>2135</v>
      </c>
      <c r="G120" s="80">
        <f>SUM(G4:G119)</f>
        <v>93672</v>
      </c>
      <c r="H120" s="81"/>
      <c r="I120" s="80"/>
    </row>
    <row r="121" spans="1:9" x14ac:dyDescent="0.25">
      <c r="A121" s="8"/>
      <c r="B121" s="1"/>
      <c r="C121" s="1"/>
      <c r="D121" s="1"/>
      <c r="E121" s="1"/>
      <c r="F121" s="1"/>
      <c r="G121" s="1"/>
      <c r="H121" s="3"/>
      <c r="I121" s="1"/>
    </row>
    <row r="122" spans="1:9" x14ac:dyDescent="0.25">
      <c r="A122" s="8"/>
      <c r="B122" s="1"/>
      <c r="C122" s="1"/>
      <c r="D122" s="1"/>
      <c r="E122" s="1"/>
      <c r="F122" s="1"/>
      <c r="G122" s="1"/>
      <c r="H122" s="3"/>
      <c r="I122" s="1"/>
    </row>
    <row r="123" spans="1:9" x14ac:dyDescent="0.25">
      <c r="A123" s="79"/>
      <c r="B123" s="80"/>
      <c r="C123" s="80"/>
      <c r="D123" s="80"/>
      <c r="E123" s="80"/>
      <c r="F123" s="80"/>
      <c r="G123" s="80"/>
      <c r="H123" s="81"/>
      <c r="I123" s="80"/>
    </row>
  </sheetData>
  <mergeCells count="2">
    <mergeCell ref="A1:M1"/>
    <mergeCell ref="A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7" workbookViewId="0">
      <selection activeCell="F53" sqref="F53"/>
    </sheetView>
  </sheetViews>
  <sheetFormatPr defaultRowHeight="15" x14ac:dyDescent="0.25"/>
  <cols>
    <col min="1" max="1" width="15.85546875" customWidth="1"/>
    <col min="2" max="2" width="24.140625" customWidth="1"/>
    <col min="3" max="3" width="11.42578125" customWidth="1"/>
    <col min="4" max="4" width="13.28515625" customWidth="1"/>
    <col min="6" max="6" width="10.85546875" customWidth="1"/>
    <col min="7" max="7" width="16" customWidth="1"/>
  </cols>
  <sheetData>
    <row r="1" spans="1:7" ht="60" x14ac:dyDescent="0.25">
      <c r="A1" s="8" t="s">
        <v>710</v>
      </c>
      <c r="B1" s="78" t="s">
        <v>711</v>
      </c>
      <c r="C1" s="78" t="s">
        <v>3</v>
      </c>
      <c r="D1" s="109" t="s">
        <v>690</v>
      </c>
      <c r="E1" s="109" t="s">
        <v>712</v>
      </c>
      <c r="F1" s="109" t="s">
        <v>713</v>
      </c>
      <c r="G1" s="109" t="s">
        <v>714</v>
      </c>
    </row>
    <row r="2" spans="1:7" x14ac:dyDescent="0.25">
      <c r="A2" s="1">
        <v>1</v>
      </c>
      <c r="B2" s="1" t="s">
        <v>699</v>
      </c>
      <c r="C2" s="1">
        <v>1</v>
      </c>
      <c r="D2" s="1">
        <v>108</v>
      </c>
      <c r="E2" s="1">
        <v>25</v>
      </c>
      <c r="F2" s="1">
        <f>D2*E2</f>
        <v>2700</v>
      </c>
      <c r="G2" s="1" t="s">
        <v>709</v>
      </c>
    </row>
    <row r="3" spans="1:7" x14ac:dyDescent="0.25">
      <c r="A3" s="1"/>
      <c r="B3" s="1"/>
      <c r="C3" s="1">
        <v>2</v>
      </c>
      <c r="D3" s="1">
        <v>108</v>
      </c>
      <c r="E3" s="1">
        <v>12</v>
      </c>
      <c r="F3" s="1">
        <f t="shared" ref="F3:F52" si="0">D3*E3</f>
        <v>1296</v>
      </c>
      <c r="G3" s="1"/>
    </row>
    <row r="4" spans="1:7" x14ac:dyDescent="0.25">
      <c r="A4" s="1"/>
      <c r="B4" s="1"/>
      <c r="C4" s="103">
        <v>3</v>
      </c>
      <c r="D4" s="103">
        <v>108</v>
      </c>
      <c r="E4" s="103">
        <v>6</v>
      </c>
      <c r="F4" s="1">
        <f t="shared" si="0"/>
        <v>648</v>
      </c>
      <c r="G4" s="1"/>
    </row>
    <row r="5" spans="1:7" x14ac:dyDescent="0.25">
      <c r="A5" s="1"/>
      <c r="B5" s="1"/>
      <c r="C5" s="103">
        <v>4</v>
      </c>
      <c r="D5" s="103">
        <v>108</v>
      </c>
      <c r="E5" s="103">
        <v>6</v>
      </c>
      <c r="F5" s="1">
        <f t="shared" si="0"/>
        <v>648</v>
      </c>
      <c r="G5" s="1"/>
    </row>
    <row r="6" spans="1:7" x14ac:dyDescent="0.25">
      <c r="A6" s="1"/>
      <c r="B6" s="1"/>
      <c r="C6" s="103">
        <v>5</v>
      </c>
      <c r="D6" s="103">
        <v>108</v>
      </c>
      <c r="E6" s="103">
        <v>6</v>
      </c>
      <c r="F6" s="1">
        <f t="shared" si="0"/>
        <v>648</v>
      </c>
      <c r="G6" s="1"/>
    </row>
    <row r="7" spans="1:7" x14ac:dyDescent="0.25">
      <c r="A7" s="1"/>
      <c r="B7" s="1"/>
      <c r="C7" s="103">
        <v>6</v>
      </c>
      <c r="D7" s="103">
        <v>108</v>
      </c>
      <c r="E7" s="103">
        <v>4</v>
      </c>
      <c r="F7" s="1">
        <f t="shared" si="0"/>
        <v>432</v>
      </c>
      <c r="G7" s="1"/>
    </row>
    <row r="8" spans="1:7" x14ac:dyDescent="0.25">
      <c r="A8" s="1"/>
      <c r="B8" s="1"/>
      <c r="C8" s="103">
        <v>7</v>
      </c>
      <c r="D8" s="103">
        <v>108</v>
      </c>
      <c r="E8" s="103">
        <v>6</v>
      </c>
      <c r="F8" s="1">
        <f t="shared" si="0"/>
        <v>648</v>
      </c>
      <c r="G8" s="1"/>
    </row>
    <row r="9" spans="1:7" x14ac:dyDescent="0.25">
      <c r="A9" s="1"/>
      <c r="B9" s="1"/>
      <c r="C9" s="103">
        <v>8</v>
      </c>
      <c r="D9" s="103">
        <v>108</v>
      </c>
      <c r="E9" s="103">
        <v>3</v>
      </c>
      <c r="F9" s="1">
        <f t="shared" si="0"/>
        <v>324</v>
      </c>
      <c r="G9" s="1"/>
    </row>
    <row r="10" spans="1:7" x14ac:dyDescent="0.25">
      <c r="A10" s="1">
        <v>2</v>
      </c>
      <c r="B10" s="1" t="s">
        <v>700</v>
      </c>
      <c r="C10" s="103">
        <v>1</v>
      </c>
      <c r="D10" s="103">
        <v>54</v>
      </c>
      <c r="E10" s="103">
        <v>25</v>
      </c>
      <c r="F10" s="1">
        <f t="shared" si="0"/>
        <v>1350</v>
      </c>
      <c r="G10" s="1"/>
    </row>
    <row r="11" spans="1:7" x14ac:dyDescent="0.25">
      <c r="A11" s="1"/>
      <c r="B11" s="1"/>
      <c r="C11" s="103">
        <v>2</v>
      </c>
      <c r="D11" s="103">
        <v>72</v>
      </c>
      <c r="E11" s="103">
        <v>12</v>
      </c>
      <c r="F11" s="1">
        <f t="shared" si="0"/>
        <v>864</v>
      </c>
      <c r="G11" s="1"/>
    </row>
    <row r="12" spans="1:7" x14ac:dyDescent="0.25">
      <c r="A12" s="1"/>
      <c r="B12" s="1"/>
      <c r="C12" s="103">
        <v>3</v>
      </c>
      <c r="D12" s="103">
        <v>72</v>
      </c>
      <c r="E12" s="103">
        <v>6</v>
      </c>
      <c r="F12" s="1">
        <f t="shared" si="0"/>
        <v>432</v>
      </c>
      <c r="G12" s="1"/>
    </row>
    <row r="13" spans="1:7" x14ac:dyDescent="0.25">
      <c r="A13" s="1"/>
      <c r="B13" s="1"/>
      <c r="C13" s="103">
        <v>4</v>
      </c>
      <c r="D13" s="103">
        <v>108</v>
      </c>
      <c r="E13" s="103">
        <v>6</v>
      </c>
      <c r="F13" s="1">
        <f t="shared" si="0"/>
        <v>648</v>
      </c>
      <c r="G13" s="1"/>
    </row>
    <row r="14" spans="1:7" x14ac:dyDescent="0.25">
      <c r="A14" s="1"/>
      <c r="B14" s="1"/>
      <c r="C14" s="103">
        <v>5</v>
      </c>
      <c r="D14" s="103">
        <v>108</v>
      </c>
      <c r="E14" s="103">
        <v>6</v>
      </c>
      <c r="F14" s="1">
        <f t="shared" si="0"/>
        <v>648</v>
      </c>
      <c r="G14" s="1"/>
    </row>
    <row r="15" spans="1:7" x14ac:dyDescent="0.25">
      <c r="A15" s="1"/>
      <c r="B15" s="1"/>
      <c r="C15" s="103">
        <v>6</v>
      </c>
      <c r="D15" s="103">
        <v>108</v>
      </c>
      <c r="E15" s="103">
        <v>4</v>
      </c>
      <c r="F15" s="1">
        <f t="shared" si="0"/>
        <v>432</v>
      </c>
      <c r="G15" s="1"/>
    </row>
    <row r="16" spans="1:7" x14ac:dyDescent="0.25">
      <c r="A16" s="1"/>
      <c r="B16" s="1"/>
      <c r="C16" s="103">
        <v>7</v>
      </c>
      <c r="D16" s="103">
        <v>108</v>
      </c>
      <c r="E16" s="103">
        <v>6</v>
      </c>
      <c r="F16" s="1">
        <f t="shared" si="0"/>
        <v>648</v>
      </c>
      <c r="G16" s="1"/>
    </row>
    <row r="17" spans="1:7" x14ac:dyDescent="0.25">
      <c r="A17" s="1"/>
      <c r="B17" s="1"/>
      <c r="C17" s="103">
        <v>8</v>
      </c>
      <c r="D17" s="103">
        <v>108</v>
      </c>
      <c r="E17" s="103">
        <v>3</v>
      </c>
      <c r="F17" s="1">
        <f t="shared" si="0"/>
        <v>324</v>
      </c>
      <c r="G17" s="1"/>
    </row>
    <row r="18" spans="1:7" x14ac:dyDescent="0.25">
      <c r="A18" s="1">
        <v>3</v>
      </c>
      <c r="B18" s="1" t="s">
        <v>701</v>
      </c>
      <c r="C18" s="103">
        <v>2</v>
      </c>
      <c r="D18" s="103">
        <v>108</v>
      </c>
      <c r="E18" s="103">
        <v>24</v>
      </c>
      <c r="F18" s="1">
        <f t="shared" si="0"/>
        <v>2592</v>
      </c>
      <c r="G18" s="1"/>
    </row>
    <row r="19" spans="1:7" x14ac:dyDescent="0.25">
      <c r="A19" s="1"/>
      <c r="B19" s="1"/>
      <c r="C19" s="103">
        <v>3</v>
      </c>
      <c r="D19" s="103">
        <v>108</v>
      </c>
      <c r="E19" s="103">
        <v>5</v>
      </c>
      <c r="F19" s="1">
        <f t="shared" si="0"/>
        <v>540</v>
      </c>
      <c r="G19" s="1"/>
    </row>
    <row r="20" spans="1:7" x14ac:dyDescent="0.25">
      <c r="A20" s="1"/>
      <c r="B20" s="1"/>
      <c r="C20" s="103">
        <v>4</v>
      </c>
      <c r="D20" s="103">
        <v>108</v>
      </c>
      <c r="E20" s="103">
        <v>14</v>
      </c>
      <c r="F20" s="1">
        <f t="shared" si="0"/>
        <v>1512</v>
      </c>
      <c r="G20" s="1"/>
    </row>
    <row r="21" spans="1:7" x14ac:dyDescent="0.25">
      <c r="A21" s="1"/>
      <c r="B21" s="1"/>
      <c r="C21" s="103">
        <v>5</v>
      </c>
      <c r="D21" s="103">
        <v>108</v>
      </c>
      <c r="E21" s="103">
        <v>6</v>
      </c>
      <c r="F21" s="1">
        <f t="shared" si="0"/>
        <v>648</v>
      </c>
      <c r="G21" s="1"/>
    </row>
    <row r="22" spans="1:7" x14ac:dyDescent="0.25">
      <c r="A22" s="1"/>
      <c r="B22" s="1"/>
      <c r="C22" s="103">
        <v>6</v>
      </c>
      <c r="D22" s="103">
        <v>108</v>
      </c>
      <c r="E22" s="103">
        <v>6</v>
      </c>
      <c r="F22" s="1">
        <f t="shared" si="0"/>
        <v>648</v>
      </c>
      <c r="G22" s="1"/>
    </row>
    <row r="23" spans="1:7" x14ac:dyDescent="0.25">
      <c r="A23" s="1"/>
      <c r="B23" s="1"/>
      <c r="C23" s="103">
        <v>7</v>
      </c>
      <c r="D23" s="103">
        <v>108</v>
      </c>
      <c r="E23" s="103">
        <v>8</v>
      </c>
      <c r="F23" s="1">
        <f t="shared" si="0"/>
        <v>864</v>
      </c>
      <c r="G23" s="1"/>
    </row>
    <row r="24" spans="1:7" x14ac:dyDescent="0.25">
      <c r="A24" s="1"/>
      <c r="B24" s="1"/>
      <c r="C24" s="103">
        <v>8</v>
      </c>
      <c r="D24" s="103">
        <v>108</v>
      </c>
      <c r="E24" s="103">
        <v>2</v>
      </c>
      <c r="F24" s="1">
        <f t="shared" si="0"/>
        <v>216</v>
      </c>
      <c r="G24" s="1"/>
    </row>
    <row r="25" spans="1:7" x14ac:dyDescent="0.25">
      <c r="A25" s="1"/>
      <c r="B25" s="1"/>
      <c r="C25" s="103">
        <v>9</v>
      </c>
      <c r="D25" s="103">
        <v>108</v>
      </c>
      <c r="E25" s="103">
        <v>2</v>
      </c>
      <c r="F25" s="1">
        <f t="shared" si="0"/>
        <v>216</v>
      </c>
      <c r="G25" s="1"/>
    </row>
    <row r="26" spans="1:7" x14ac:dyDescent="0.25">
      <c r="A26" s="1">
        <v>4</v>
      </c>
      <c r="B26" s="1" t="s">
        <v>702</v>
      </c>
      <c r="C26" s="103">
        <v>2</v>
      </c>
      <c r="D26" s="103">
        <v>72</v>
      </c>
      <c r="E26" s="103">
        <v>24</v>
      </c>
      <c r="F26" s="1">
        <f t="shared" si="0"/>
        <v>1728</v>
      </c>
      <c r="G26" s="1"/>
    </row>
    <row r="27" spans="1:7" x14ac:dyDescent="0.25">
      <c r="A27" s="1"/>
      <c r="B27" s="1"/>
      <c r="C27" s="103">
        <v>3</v>
      </c>
      <c r="D27" s="103">
        <v>72</v>
      </c>
      <c r="E27" s="103">
        <v>5</v>
      </c>
      <c r="F27" s="1">
        <f t="shared" si="0"/>
        <v>360</v>
      </c>
      <c r="G27" s="1"/>
    </row>
    <row r="28" spans="1:7" x14ac:dyDescent="0.25">
      <c r="A28" s="1"/>
      <c r="B28" s="1"/>
      <c r="C28" s="103">
        <v>4</v>
      </c>
      <c r="D28" s="103">
        <v>108</v>
      </c>
      <c r="E28" s="103">
        <v>14</v>
      </c>
      <c r="F28" s="1">
        <f t="shared" si="0"/>
        <v>1512</v>
      </c>
      <c r="G28" s="1"/>
    </row>
    <row r="29" spans="1:7" x14ac:dyDescent="0.25">
      <c r="A29" s="1"/>
      <c r="B29" s="1"/>
      <c r="C29" s="103">
        <v>5</v>
      </c>
      <c r="D29" s="103">
        <v>108</v>
      </c>
      <c r="E29" s="103">
        <v>6</v>
      </c>
      <c r="F29" s="1">
        <f t="shared" si="0"/>
        <v>648</v>
      </c>
      <c r="G29" s="1"/>
    </row>
    <row r="30" spans="1:7" x14ac:dyDescent="0.25">
      <c r="A30" s="1"/>
      <c r="B30" s="1"/>
      <c r="C30" s="103">
        <v>6</v>
      </c>
      <c r="D30" s="103">
        <v>108</v>
      </c>
      <c r="E30" s="103">
        <v>6</v>
      </c>
      <c r="F30" s="1">
        <f t="shared" si="0"/>
        <v>648</v>
      </c>
      <c r="G30" s="1"/>
    </row>
    <row r="31" spans="1:7" x14ac:dyDescent="0.25">
      <c r="A31" s="1"/>
      <c r="B31" s="1"/>
      <c r="C31" s="103">
        <v>7</v>
      </c>
      <c r="D31" s="103">
        <v>108</v>
      </c>
      <c r="E31" s="103">
        <v>8</v>
      </c>
      <c r="F31" s="1">
        <f t="shared" si="0"/>
        <v>864</v>
      </c>
      <c r="G31" s="1"/>
    </row>
    <row r="32" spans="1:7" x14ac:dyDescent="0.25">
      <c r="A32" s="1"/>
      <c r="B32" s="1"/>
      <c r="C32" s="103">
        <v>8</v>
      </c>
      <c r="D32" s="103">
        <v>108</v>
      </c>
      <c r="E32" s="103">
        <v>2</v>
      </c>
      <c r="F32" s="1">
        <f t="shared" si="0"/>
        <v>216</v>
      </c>
      <c r="G32" s="1"/>
    </row>
    <row r="33" spans="1:7" x14ac:dyDescent="0.25">
      <c r="A33" s="1"/>
      <c r="B33" s="1"/>
      <c r="C33" s="103">
        <v>9</v>
      </c>
      <c r="D33" s="103">
        <v>108</v>
      </c>
      <c r="E33" s="103">
        <v>2</v>
      </c>
      <c r="F33" s="1">
        <f t="shared" si="0"/>
        <v>216</v>
      </c>
      <c r="G33" s="1"/>
    </row>
    <row r="34" spans="1:7" x14ac:dyDescent="0.25">
      <c r="A34" s="1">
        <v>5</v>
      </c>
      <c r="B34" s="1" t="s">
        <v>703</v>
      </c>
      <c r="C34" s="103">
        <v>1</v>
      </c>
      <c r="D34" s="103">
        <v>54</v>
      </c>
      <c r="E34" s="103">
        <v>25</v>
      </c>
      <c r="F34" s="1">
        <f t="shared" si="0"/>
        <v>1350</v>
      </c>
      <c r="G34" s="1"/>
    </row>
    <row r="35" spans="1:7" x14ac:dyDescent="0.25">
      <c r="A35" s="1"/>
      <c r="B35" s="1"/>
      <c r="C35" s="103">
        <v>2</v>
      </c>
      <c r="D35" s="103">
        <v>72</v>
      </c>
      <c r="E35" s="103">
        <v>24</v>
      </c>
      <c r="F35" s="1">
        <f t="shared" si="0"/>
        <v>1728</v>
      </c>
      <c r="G35" s="1"/>
    </row>
    <row r="36" spans="1:7" x14ac:dyDescent="0.25">
      <c r="A36" s="1"/>
      <c r="B36" s="1"/>
      <c r="C36" s="103">
        <v>3</v>
      </c>
      <c r="D36" s="103">
        <v>72</v>
      </c>
      <c r="E36" s="103">
        <v>25</v>
      </c>
      <c r="F36" s="1">
        <f t="shared" si="0"/>
        <v>1800</v>
      </c>
      <c r="G36" s="1"/>
    </row>
    <row r="37" spans="1:7" x14ac:dyDescent="0.25">
      <c r="A37" s="1"/>
      <c r="B37" s="1"/>
      <c r="C37" s="108" t="s">
        <v>757</v>
      </c>
      <c r="D37" s="103">
        <v>72</v>
      </c>
      <c r="E37" s="103">
        <v>6</v>
      </c>
      <c r="F37" s="1">
        <f t="shared" si="0"/>
        <v>432</v>
      </c>
      <c r="G37" s="1"/>
    </row>
    <row r="38" spans="1:7" x14ac:dyDescent="0.25">
      <c r="A38" s="1">
        <v>6</v>
      </c>
      <c r="B38" s="1" t="s">
        <v>704</v>
      </c>
      <c r="C38" s="103">
        <v>1</v>
      </c>
      <c r="D38" s="103">
        <v>108</v>
      </c>
      <c r="E38" s="103">
        <v>25</v>
      </c>
      <c r="F38" s="1">
        <f t="shared" si="0"/>
        <v>2700</v>
      </c>
      <c r="G38" s="1"/>
    </row>
    <row r="39" spans="1:7" x14ac:dyDescent="0.25">
      <c r="A39" s="1"/>
      <c r="B39" s="1"/>
      <c r="C39" s="103">
        <v>2</v>
      </c>
      <c r="D39" s="103">
        <v>108</v>
      </c>
      <c r="E39" s="103">
        <v>24</v>
      </c>
      <c r="F39" s="1">
        <f t="shared" si="0"/>
        <v>2592</v>
      </c>
      <c r="G39" s="1"/>
    </row>
    <row r="40" spans="1:7" x14ac:dyDescent="0.25">
      <c r="A40" s="1"/>
      <c r="B40" s="1"/>
      <c r="C40" s="103">
        <v>3</v>
      </c>
      <c r="D40" s="103">
        <v>108</v>
      </c>
      <c r="E40" s="103">
        <v>25</v>
      </c>
      <c r="F40" s="1">
        <f t="shared" si="0"/>
        <v>2700</v>
      </c>
      <c r="G40" s="1"/>
    </row>
    <row r="41" spans="1:7" x14ac:dyDescent="0.25">
      <c r="A41" s="1"/>
      <c r="B41" s="1"/>
      <c r="C41" s="103">
        <v>4.5</v>
      </c>
      <c r="D41" s="103">
        <v>108</v>
      </c>
      <c r="E41" s="103">
        <v>6</v>
      </c>
      <c r="F41" s="1">
        <f t="shared" si="0"/>
        <v>648</v>
      </c>
      <c r="G41" s="1"/>
    </row>
    <row r="42" spans="1:7" x14ac:dyDescent="0.25">
      <c r="A42" s="1">
        <v>7</v>
      </c>
      <c r="B42" s="1" t="s">
        <v>705</v>
      </c>
      <c r="C42" s="103">
        <v>1</v>
      </c>
      <c r="D42" s="103">
        <v>108</v>
      </c>
      <c r="E42" s="103">
        <v>26</v>
      </c>
      <c r="F42" s="1">
        <f t="shared" si="0"/>
        <v>2808</v>
      </c>
      <c r="G42" s="1"/>
    </row>
    <row r="43" spans="1:7" x14ac:dyDescent="0.25">
      <c r="A43" s="1"/>
      <c r="B43" s="1"/>
      <c r="C43" s="103">
        <v>2</v>
      </c>
      <c r="D43" s="103">
        <v>108</v>
      </c>
      <c r="E43" s="103">
        <v>15</v>
      </c>
      <c r="F43" s="1">
        <f t="shared" si="0"/>
        <v>1620</v>
      </c>
      <c r="G43" s="1"/>
    </row>
    <row r="44" spans="1:7" x14ac:dyDescent="0.25">
      <c r="A44" s="1"/>
      <c r="B44" s="1"/>
      <c r="C44" s="103">
        <v>3</v>
      </c>
      <c r="D44" s="103">
        <v>108</v>
      </c>
      <c r="E44" s="103">
        <v>16</v>
      </c>
      <c r="F44" s="1">
        <f t="shared" si="0"/>
        <v>1728</v>
      </c>
      <c r="G44" s="1"/>
    </row>
    <row r="45" spans="1:7" x14ac:dyDescent="0.25">
      <c r="A45" s="1"/>
      <c r="B45" s="1"/>
      <c r="C45" s="103">
        <v>4</v>
      </c>
      <c r="D45" s="103">
        <v>108</v>
      </c>
      <c r="E45" s="103">
        <v>10</v>
      </c>
      <c r="F45" s="1">
        <f t="shared" si="0"/>
        <v>1080</v>
      </c>
      <c r="G45" s="1"/>
    </row>
    <row r="46" spans="1:7" x14ac:dyDescent="0.25">
      <c r="A46" s="1"/>
      <c r="B46" s="1"/>
      <c r="C46" s="1" t="s">
        <v>706</v>
      </c>
      <c r="D46" s="103">
        <v>108</v>
      </c>
      <c r="E46" s="103">
        <v>18</v>
      </c>
      <c r="F46" s="1">
        <f t="shared" si="0"/>
        <v>1944</v>
      </c>
      <c r="G46" s="1"/>
    </row>
    <row r="47" spans="1:7" x14ac:dyDescent="0.25">
      <c r="A47" s="1">
        <v>8</v>
      </c>
      <c r="B47" s="1" t="s">
        <v>707</v>
      </c>
      <c r="C47" s="1">
        <v>1</v>
      </c>
      <c r="D47" s="103">
        <v>108</v>
      </c>
      <c r="E47" s="103">
        <v>26</v>
      </c>
      <c r="F47" s="1">
        <f t="shared" si="0"/>
        <v>2808</v>
      </c>
      <c r="G47" s="1"/>
    </row>
    <row r="48" spans="1:7" x14ac:dyDescent="0.25">
      <c r="A48" s="1"/>
      <c r="B48" s="1"/>
      <c r="C48" s="1">
        <v>2</v>
      </c>
      <c r="D48" s="103">
        <v>108</v>
      </c>
      <c r="E48" s="103">
        <v>15</v>
      </c>
      <c r="F48" s="1">
        <f t="shared" si="0"/>
        <v>1620</v>
      </c>
      <c r="G48" s="1"/>
    </row>
    <row r="49" spans="1:7" x14ac:dyDescent="0.25">
      <c r="A49" s="1"/>
      <c r="B49" s="1"/>
      <c r="C49" s="1">
        <v>3</v>
      </c>
      <c r="D49" s="103">
        <v>108</v>
      </c>
      <c r="E49" s="103">
        <v>16</v>
      </c>
      <c r="F49" s="1">
        <f t="shared" si="0"/>
        <v>1728</v>
      </c>
      <c r="G49" s="1"/>
    </row>
    <row r="50" spans="1:7" x14ac:dyDescent="0.25">
      <c r="A50" s="1"/>
      <c r="B50" s="1"/>
      <c r="C50" s="1">
        <v>4</v>
      </c>
      <c r="D50" s="103">
        <v>108</v>
      </c>
      <c r="E50" s="103">
        <v>10</v>
      </c>
      <c r="F50" s="1">
        <f t="shared" si="0"/>
        <v>1080</v>
      </c>
      <c r="G50" s="1"/>
    </row>
    <row r="51" spans="1:7" x14ac:dyDescent="0.25">
      <c r="A51" s="1"/>
      <c r="B51" s="1"/>
      <c r="C51" s="1" t="s">
        <v>706</v>
      </c>
      <c r="D51" s="103">
        <v>108</v>
      </c>
      <c r="E51" s="103">
        <v>18</v>
      </c>
      <c r="F51" s="1">
        <f t="shared" si="0"/>
        <v>1944</v>
      </c>
      <c r="G51" s="1"/>
    </row>
    <row r="52" spans="1:7" x14ac:dyDescent="0.25">
      <c r="A52" s="1">
        <v>9</v>
      </c>
      <c r="B52" s="1" t="s">
        <v>708</v>
      </c>
      <c r="C52" s="1">
        <v>1</v>
      </c>
      <c r="D52" s="103">
        <v>36</v>
      </c>
      <c r="E52" s="103">
        <v>76</v>
      </c>
      <c r="F52" s="1">
        <f t="shared" si="0"/>
        <v>2736</v>
      </c>
      <c r="G52" s="1"/>
    </row>
    <row r="53" spans="1:7" x14ac:dyDescent="0.25">
      <c r="E53">
        <f>SUM(E2:E52)</f>
        <v>676</v>
      </c>
      <c r="F53">
        <f>SUM(F2:F52)</f>
        <v>61164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5" workbookViewId="0">
      <selection activeCell="C15" sqref="C15"/>
    </sheetView>
  </sheetViews>
  <sheetFormatPr defaultRowHeight="15" x14ac:dyDescent="0.25"/>
  <cols>
    <col min="1" max="1" width="25.28515625" style="26" customWidth="1"/>
    <col min="2" max="2" width="9.140625" style="26"/>
    <col min="3" max="3" width="39.28515625" style="26" customWidth="1"/>
    <col min="4" max="4" width="12" style="26" customWidth="1"/>
    <col min="5" max="5" width="12.85546875" style="26" customWidth="1"/>
    <col min="6" max="6" width="9.140625" style="26"/>
    <col min="7" max="7" width="12.28515625" style="26" customWidth="1"/>
    <col min="8" max="8" width="87.7109375" style="26" customWidth="1"/>
    <col min="9" max="9" width="19" style="26" customWidth="1"/>
    <col min="10" max="16384" width="9.140625" style="26"/>
  </cols>
  <sheetData>
    <row r="1" spans="1:13" ht="148.5" customHeight="1" x14ac:dyDescent="0.25">
      <c r="A1" s="271" t="s">
        <v>758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25">
      <c r="A2" s="272" t="s">
        <v>103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ht="30" x14ac:dyDescent="0.25">
      <c r="A3" s="52"/>
      <c r="B3" s="52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</row>
    <row r="4" spans="1:13" ht="94.5" x14ac:dyDescent="0.25">
      <c r="A4" s="54" t="s">
        <v>9</v>
      </c>
      <c r="B4" s="98">
        <v>1</v>
      </c>
      <c r="C4" s="99" t="s">
        <v>178</v>
      </c>
      <c r="D4" s="52">
        <v>1</v>
      </c>
      <c r="E4" s="52">
        <v>136</v>
      </c>
      <c r="F4" s="52">
        <v>14</v>
      </c>
      <c r="G4" s="52">
        <f t="shared" ref="G4:G41" si="0">E4*F4</f>
        <v>1904</v>
      </c>
      <c r="H4" s="52" t="s">
        <v>759</v>
      </c>
      <c r="I4" s="52" t="s">
        <v>180</v>
      </c>
    </row>
    <row r="5" spans="1:13" ht="15.75" x14ac:dyDescent="0.25">
      <c r="A5" s="54"/>
      <c r="B5" s="24"/>
      <c r="C5" s="52"/>
      <c r="D5" s="52">
        <v>2</v>
      </c>
      <c r="E5" s="52">
        <v>102</v>
      </c>
      <c r="F5" s="52">
        <v>7</v>
      </c>
      <c r="G5" s="52">
        <f t="shared" si="0"/>
        <v>714</v>
      </c>
      <c r="H5" s="52"/>
      <c r="I5" s="52"/>
    </row>
    <row r="6" spans="1:13" ht="15.75" x14ac:dyDescent="0.25">
      <c r="A6" s="54"/>
      <c r="B6" s="24"/>
      <c r="C6" s="52"/>
      <c r="D6" s="52">
        <v>3</v>
      </c>
      <c r="E6" s="52">
        <v>102</v>
      </c>
      <c r="F6" s="52">
        <v>17</v>
      </c>
      <c r="G6" s="52">
        <f t="shared" si="0"/>
        <v>1734</v>
      </c>
      <c r="H6" s="52"/>
      <c r="I6" s="52"/>
    </row>
    <row r="7" spans="1:13" ht="15.75" x14ac:dyDescent="0.25">
      <c r="A7" s="54"/>
      <c r="B7" s="100">
        <v>2</v>
      </c>
      <c r="C7" s="99" t="s">
        <v>181</v>
      </c>
      <c r="D7" s="52">
        <v>1</v>
      </c>
      <c r="E7" s="52">
        <v>102</v>
      </c>
      <c r="F7" s="52">
        <v>14</v>
      </c>
      <c r="G7" s="52">
        <f t="shared" si="0"/>
        <v>1428</v>
      </c>
      <c r="H7" s="52" t="s">
        <v>179</v>
      </c>
      <c r="I7" s="52" t="s">
        <v>180</v>
      </c>
    </row>
    <row r="8" spans="1:13" ht="15.75" x14ac:dyDescent="0.25">
      <c r="A8" s="54"/>
      <c r="B8" s="24"/>
      <c r="C8" s="52"/>
      <c r="D8" s="52">
        <v>2</v>
      </c>
      <c r="E8" s="52">
        <v>102</v>
      </c>
      <c r="F8" s="52">
        <v>11</v>
      </c>
      <c r="G8" s="52">
        <f t="shared" si="0"/>
        <v>1122</v>
      </c>
      <c r="H8" s="52"/>
      <c r="I8" s="52"/>
    </row>
    <row r="9" spans="1:13" ht="15.75" x14ac:dyDescent="0.25">
      <c r="A9" s="54"/>
      <c r="B9" s="24"/>
      <c r="C9" s="52"/>
      <c r="D9" s="52">
        <v>3</v>
      </c>
      <c r="E9" s="52">
        <v>102</v>
      </c>
      <c r="F9" s="52">
        <v>12</v>
      </c>
      <c r="G9" s="52">
        <f t="shared" si="0"/>
        <v>1224</v>
      </c>
      <c r="H9" s="52"/>
      <c r="I9" s="52"/>
    </row>
    <row r="10" spans="1:13" ht="15.75" x14ac:dyDescent="0.25">
      <c r="A10" s="54"/>
      <c r="B10" s="24"/>
      <c r="C10" s="52"/>
      <c r="D10" s="52">
        <v>4</v>
      </c>
      <c r="E10" s="52">
        <v>68</v>
      </c>
      <c r="F10" s="52">
        <v>7</v>
      </c>
      <c r="G10" s="52">
        <f t="shared" si="0"/>
        <v>476</v>
      </c>
      <c r="H10" s="52"/>
      <c r="I10" s="52"/>
    </row>
    <row r="11" spans="1:13" ht="15.75" x14ac:dyDescent="0.25">
      <c r="A11" s="54"/>
      <c r="B11" s="24"/>
      <c r="C11" s="52"/>
      <c r="D11" s="52">
        <v>5</v>
      </c>
      <c r="E11" s="52">
        <v>68</v>
      </c>
      <c r="F11" s="52">
        <v>9</v>
      </c>
      <c r="G11" s="52">
        <f t="shared" si="0"/>
        <v>612</v>
      </c>
      <c r="H11" s="52"/>
      <c r="I11" s="52"/>
    </row>
    <row r="12" spans="1:13" ht="45" x14ac:dyDescent="0.25">
      <c r="A12" s="23" t="s">
        <v>100</v>
      </c>
      <c r="B12" s="24"/>
      <c r="C12" s="24"/>
      <c r="D12" s="24"/>
      <c r="E12" s="24"/>
      <c r="F12" s="24"/>
      <c r="G12" s="24">
        <f t="shared" si="0"/>
        <v>0</v>
      </c>
      <c r="H12" s="24"/>
      <c r="I12" s="24"/>
    </row>
    <row r="13" spans="1:13" ht="30" x14ac:dyDescent="0.25">
      <c r="A13" s="23" t="s">
        <v>29</v>
      </c>
      <c r="B13" s="101">
        <v>1</v>
      </c>
      <c r="C13" s="102" t="s">
        <v>182</v>
      </c>
      <c r="D13" s="24">
        <v>1</v>
      </c>
      <c r="E13" s="24">
        <v>132</v>
      </c>
      <c r="F13" s="24">
        <v>47</v>
      </c>
      <c r="G13" s="24">
        <f t="shared" si="0"/>
        <v>6204</v>
      </c>
      <c r="H13" s="24"/>
      <c r="I13" s="24"/>
    </row>
    <row r="14" spans="1:13" x14ac:dyDescent="0.25">
      <c r="A14" s="23"/>
      <c r="B14" s="101"/>
      <c r="C14" s="24"/>
      <c r="D14" s="24">
        <v>2</v>
      </c>
      <c r="E14" s="24">
        <v>136</v>
      </c>
      <c r="F14" s="24">
        <v>41</v>
      </c>
      <c r="G14" s="24">
        <f t="shared" si="0"/>
        <v>5576</v>
      </c>
      <c r="H14" s="24"/>
      <c r="I14" s="24"/>
    </row>
    <row r="15" spans="1:13" x14ac:dyDescent="0.25">
      <c r="A15" s="23"/>
      <c r="B15" s="101"/>
      <c r="C15" s="24"/>
      <c r="D15" s="24">
        <v>3</v>
      </c>
      <c r="E15" s="24">
        <v>136</v>
      </c>
      <c r="F15" s="24">
        <v>50</v>
      </c>
      <c r="G15" s="24">
        <f t="shared" si="0"/>
        <v>6800</v>
      </c>
      <c r="H15" s="24"/>
      <c r="I15" s="24"/>
    </row>
    <row r="16" spans="1:13" x14ac:dyDescent="0.25">
      <c r="A16" s="23"/>
      <c r="B16" s="101"/>
      <c r="C16" s="24"/>
      <c r="D16" s="24">
        <v>4</v>
      </c>
      <c r="E16" s="24">
        <v>136</v>
      </c>
      <c r="F16" s="24">
        <v>52</v>
      </c>
      <c r="G16" s="24">
        <f t="shared" si="0"/>
        <v>7072</v>
      </c>
      <c r="H16" s="24"/>
      <c r="I16" s="24"/>
    </row>
    <row r="17" spans="1:9" x14ac:dyDescent="0.25">
      <c r="A17" s="23"/>
      <c r="B17" s="101">
        <v>2</v>
      </c>
      <c r="C17" s="102" t="s">
        <v>183</v>
      </c>
      <c r="D17" s="24">
        <v>2</v>
      </c>
      <c r="E17" s="24">
        <v>66</v>
      </c>
      <c r="F17" s="24">
        <v>47</v>
      </c>
      <c r="G17" s="24">
        <f t="shared" si="0"/>
        <v>3102</v>
      </c>
      <c r="H17" s="24"/>
      <c r="I17" s="24"/>
    </row>
    <row r="18" spans="1:9" x14ac:dyDescent="0.25">
      <c r="A18" s="23"/>
      <c r="B18" s="101"/>
      <c r="C18" s="24"/>
      <c r="D18" s="24">
        <v>2</v>
      </c>
      <c r="E18" s="24">
        <v>68</v>
      </c>
      <c r="F18" s="24">
        <v>41</v>
      </c>
      <c r="G18" s="24">
        <f t="shared" si="0"/>
        <v>2788</v>
      </c>
      <c r="H18" s="24"/>
      <c r="I18" s="24"/>
    </row>
    <row r="19" spans="1:9" x14ac:dyDescent="0.25">
      <c r="A19" s="23"/>
      <c r="B19" s="101"/>
      <c r="C19" s="24"/>
      <c r="D19" s="24">
        <v>3</v>
      </c>
      <c r="E19" s="24">
        <v>68</v>
      </c>
      <c r="F19" s="24">
        <v>50</v>
      </c>
      <c r="G19" s="24">
        <f t="shared" si="0"/>
        <v>3400</v>
      </c>
      <c r="H19" s="24"/>
      <c r="I19" s="24"/>
    </row>
    <row r="20" spans="1:9" x14ac:dyDescent="0.25">
      <c r="A20" s="23"/>
      <c r="B20" s="101"/>
      <c r="C20" s="24"/>
      <c r="D20" s="24">
        <v>4</v>
      </c>
      <c r="E20" s="24">
        <v>68</v>
      </c>
      <c r="F20" s="24">
        <v>52</v>
      </c>
      <c r="G20" s="24">
        <f t="shared" si="0"/>
        <v>3536</v>
      </c>
      <c r="H20" s="24"/>
      <c r="I20" s="24"/>
    </row>
    <row r="21" spans="1:9" x14ac:dyDescent="0.25">
      <c r="A21" s="23"/>
      <c r="B21" s="101"/>
      <c r="C21" s="24"/>
      <c r="D21" s="24">
        <v>5</v>
      </c>
      <c r="E21" s="24">
        <v>68</v>
      </c>
      <c r="F21" s="24">
        <v>45</v>
      </c>
      <c r="G21" s="24">
        <f t="shared" si="0"/>
        <v>3060</v>
      </c>
      <c r="H21" s="24"/>
      <c r="I21" s="24"/>
    </row>
    <row r="22" spans="1:9" x14ac:dyDescent="0.25">
      <c r="A22" s="23"/>
      <c r="B22" s="101"/>
      <c r="C22" s="24"/>
      <c r="D22" s="24">
        <v>6</v>
      </c>
      <c r="E22" s="24">
        <v>68</v>
      </c>
      <c r="F22" s="24">
        <v>47</v>
      </c>
      <c r="G22" s="24">
        <f t="shared" si="0"/>
        <v>3196</v>
      </c>
      <c r="H22" s="24"/>
      <c r="I22" s="24"/>
    </row>
    <row r="23" spans="1:9" x14ac:dyDescent="0.25">
      <c r="A23" s="23"/>
      <c r="B23" s="101"/>
      <c r="C23" s="24"/>
      <c r="D23" s="24">
        <v>7</v>
      </c>
      <c r="E23" s="24">
        <v>68</v>
      </c>
      <c r="F23" s="24">
        <v>47</v>
      </c>
      <c r="G23" s="24">
        <f t="shared" si="0"/>
        <v>3196</v>
      </c>
      <c r="H23" s="24"/>
      <c r="I23" s="24"/>
    </row>
    <row r="24" spans="1:9" x14ac:dyDescent="0.25">
      <c r="A24" s="23"/>
      <c r="B24" s="101">
        <v>3</v>
      </c>
      <c r="C24" s="102" t="s">
        <v>184</v>
      </c>
      <c r="D24" s="24">
        <v>1</v>
      </c>
      <c r="E24" s="24">
        <v>102</v>
      </c>
      <c r="F24" s="24">
        <v>31</v>
      </c>
      <c r="G24" s="24">
        <f t="shared" si="0"/>
        <v>3162</v>
      </c>
      <c r="H24" s="24"/>
      <c r="I24" s="24"/>
    </row>
    <row r="25" spans="1:9" x14ac:dyDescent="0.25">
      <c r="A25" s="23"/>
      <c r="B25" s="101"/>
      <c r="C25" s="24"/>
      <c r="D25" s="24">
        <v>2</v>
      </c>
      <c r="E25" s="24">
        <v>102</v>
      </c>
      <c r="F25" s="24">
        <v>37</v>
      </c>
      <c r="G25" s="24">
        <f t="shared" si="0"/>
        <v>3774</v>
      </c>
      <c r="H25" s="24"/>
      <c r="I25" s="24"/>
    </row>
    <row r="26" spans="1:9" x14ac:dyDescent="0.25">
      <c r="A26" s="23"/>
      <c r="B26" s="101">
        <v>4</v>
      </c>
      <c r="C26" s="102" t="s">
        <v>185</v>
      </c>
      <c r="D26" s="24">
        <v>1</v>
      </c>
      <c r="E26" s="24">
        <v>102</v>
      </c>
      <c r="F26" s="24">
        <v>12</v>
      </c>
      <c r="G26" s="24">
        <f t="shared" si="0"/>
        <v>1224</v>
      </c>
      <c r="H26" s="24"/>
      <c r="I26" s="24"/>
    </row>
    <row r="27" spans="1:9" x14ac:dyDescent="0.25">
      <c r="A27" s="23"/>
      <c r="B27" s="101"/>
      <c r="C27" s="24"/>
      <c r="D27" s="24">
        <v>2</v>
      </c>
      <c r="E27" s="24">
        <v>68</v>
      </c>
      <c r="F27" s="24">
        <v>19</v>
      </c>
      <c r="G27" s="24">
        <f t="shared" si="0"/>
        <v>1292</v>
      </c>
      <c r="H27" s="24"/>
      <c r="I27" s="24"/>
    </row>
    <row r="28" spans="1:9" x14ac:dyDescent="0.25">
      <c r="A28" s="23"/>
      <c r="B28" s="101"/>
      <c r="C28" s="24"/>
      <c r="D28" s="24">
        <v>3</v>
      </c>
      <c r="E28" s="24">
        <v>68</v>
      </c>
      <c r="F28" s="24">
        <v>16</v>
      </c>
      <c r="G28" s="24">
        <f t="shared" si="0"/>
        <v>1088</v>
      </c>
      <c r="H28" s="24"/>
      <c r="I28" s="24"/>
    </row>
    <row r="29" spans="1:9" x14ac:dyDescent="0.25">
      <c r="A29" s="23"/>
      <c r="B29" s="101">
        <v>5</v>
      </c>
      <c r="C29" s="102" t="s">
        <v>186</v>
      </c>
      <c r="D29" s="24">
        <v>1</v>
      </c>
      <c r="E29" s="24">
        <v>34</v>
      </c>
      <c r="F29" s="24">
        <v>45</v>
      </c>
      <c r="G29" s="24">
        <f t="shared" si="0"/>
        <v>1530</v>
      </c>
      <c r="H29" s="24"/>
      <c r="I29" s="24"/>
    </row>
    <row r="30" spans="1:9" x14ac:dyDescent="0.25">
      <c r="A30" s="23"/>
      <c r="B30" s="101"/>
      <c r="C30" s="24"/>
      <c r="D30" s="24">
        <v>2</v>
      </c>
      <c r="E30" s="24">
        <v>34</v>
      </c>
      <c r="F30" s="24">
        <v>29</v>
      </c>
      <c r="G30" s="24">
        <f t="shared" si="0"/>
        <v>986</v>
      </c>
      <c r="H30" s="24"/>
      <c r="I30" s="24"/>
    </row>
    <row r="31" spans="1:9" x14ac:dyDescent="0.25">
      <c r="A31" s="23"/>
      <c r="B31" s="101"/>
      <c r="C31" s="24"/>
      <c r="D31" s="24">
        <v>3</v>
      </c>
      <c r="E31" s="24">
        <v>34</v>
      </c>
      <c r="F31" s="24">
        <v>49</v>
      </c>
      <c r="G31" s="24">
        <f t="shared" si="0"/>
        <v>1666</v>
      </c>
      <c r="H31" s="24"/>
      <c r="I31" s="24"/>
    </row>
    <row r="32" spans="1:9" x14ac:dyDescent="0.25">
      <c r="A32" s="23"/>
      <c r="B32" s="101">
        <v>6</v>
      </c>
      <c r="C32" s="102" t="s">
        <v>187</v>
      </c>
      <c r="D32" s="24">
        <v>1</v>
      </c>
      <c r="E32" s="24">
        <v>68</v>
      </c>
      <c r="F32" s="24">
        <v>8</v>
      </c>
      <c r="G32" s="24">
        <f t="shared" si="0"/>
        <v>544</v>
      </c>
      <c r="H32" s="24"/>
      <c r="I32" s="24"/>
    </row>
    <row r="33" spans="1:9" x14ac:dyDescent="0.25">
      <c r="A33" s="23"/>
      <c r="B33" s="101"/>
      <c r="C33" s="24"/>
      <c r="D33" s="24">
        <v>2</v>
      </c>
      <c r="E33" s="24">
        <v>68</v>
      </c>
      <c r="F33" s="24">
        <v>10</v>
      </c>
      <c r="G33" s="24">
        <f t="shared" si="0"/>
        <v>680</v>
      </c>
      <c r="H33" s="24"/>
      <c r="I33" s="24"/>
    </row>
    <row r="34" spans="1:9" x14ac:dyDescent="0.25">
      <c r="A34" s="23"/>
      <c r="B34" s="101"/>
      <c r="C34" s="24"/>
      <c r="D34" s="24">
        <v>3</v>
      </c>
      <c r="E34" s="24">
        <v>68</v>
      </c>
      <c r="F34" s="24">
        <v>3</v>
      </c>
      <c r="G34" s="24">
        <f t="shared" si="0"/>
        <v>204</v>
      </c>
      <c r="H34" s="24"/>
      <c r="I34" s="24"/>
    </row>
    <row r="35" spans="1:9" x14ac:dyDescent="0.25">
      <c r="A35" s="23"/>
      <c r="B35" s="101">
        <v>7</v>
      </c>
      <c r="C35" s="102" t="s">
        <v>188</v>
      </c>
      <c r="D35" s="24">
        <v>1</v>
      </c>
      <c r="E35" s="24">
        <v>68</v>
      </c>
      <c r="F35" s="24">
        <v>20</v>
      </c>
      <c r="G35" s="24">
        <f t="shared" si="0"/>
        <v>1360</v>
      </c>
      <c r="H35" s="24"/>
      <c r="I35" s="24"/>
    </row>
    <row r="36" spans="1:9" x14ac:dyDescent="0.25">
      <c r="A36" s="23"/>
      <c r="B36" s="101"/>
      <c r="C36" s="24"/>
      <c r="D36" s="24">
        <v>2</v>
      </c>
      <c r="E36" s="24">
        <v>68</v>
      </c>
      <c r="F36" s="24">
        <v>19</v>
      </c>
      <c r="G36" s="24">
        <f t="shared" si="0"/>
        <v>1292</v>
      </c>
      <c r="H36" s="24"/>
      <c r="I36" s="24"/>
    </row>
    <row r="37" spans="1:9" x14ac:dyDescent="0.25">
      <c r="A37" s="23"/>
      <c r="B37" s="101"/>
      <c r="C37" s="24"/>
      <c r="D37" s="24">
        <v>3</v>
      </c>
      <c r="E37" s="24">
        <v>68</v>
      </c>
      <c r="F37" s="24">
        <v>15</v>
      </c>
      <c r="G37" s="24">
        <f t="shared" si="0"/>
        <v>1020</v>
      </c>
      <c r="H37" s="24"/>
      <c r="I37" s="24"/>
    </row>
    <row r="38" spans="1:9" x14ac:dyDescent="0.25">
      <c r="A38" s="23"/>
      <c r="B38" s="101"/>
      <c r="C38" s="24"/>
      <c r="D38" s="24">
        <v>4</v>
      </c>
      <c r="E38" s="24">
        <v>68</v>
      </c>
      <c r="F38" s="24">
        <v>15</v>
      </c>
      <c r="G38" s="24">
        <f t="shared" si="0"/>
        <v>1020</v>
      </c>
      <c r="H38" s="24"/>
      <c r="I38" s="24"/>
    </row>
    <row r="39" spans="1:9" x14ac:dyDescent="0.25">
      <c r="A39" s="23"/>
      <c r="B39" s="101">
        <v>8</v>
      </c>
      <c r="C39" s="102" t="s">
        <v>189</v>
      </c>
      <c r="D39" s="24">
        <v>1</v>
      </c>
      <c r="E39" s="24">
        <v>68</v>
      </c>
      <c r="F39" s="24">
        <v>15</v>
      </c>
      <c r="G39" s="24">
        <f t="shared" si="0"/>
        <v>1020</v>
      </c>
      <c r="H39" s="24"/>
      <c r="I39" s="24"/>
    </row>
    <row r="40" spans="1:9" x14ac:dyDescent="0.25">
      <c r="A40" s="23"/>
      <c r="B40" s="101"/>
      <c r="C40" s="24"/>
      <c r="D40" s="24">
        <v>2</v>
      </c>
      <c r="E40" s="24">
        <v>68</v>
      </c>
      <c r="F40" s="24">
        <v>12</v>
      </c>
      <c r="G40" s="24">
        <f t="shared" si="0"/>
        <v>816</v>
      </c>
      <c r="H40" s="24"/>
      <c r="I40" s="24"/>
    </row>
    <row r="41" spans="1:9" x14ac:dyDescent="0.25">
      <c r="A41" s="23"/>
      <c r="B41" s="101"/>
      <c r="C41" s="24"/>
      <c r="D41" s="24">
        <v>3</v>
      </c>
      <c r="E41" s="24">
        <v>68</v>
      </c>
      <c r="F41" s="24">
        <v>12</v>
      </c>
      <c r="G41" s="24">
        <f t="shared" si="0"/>
        <v>816</v>
      </c>
      <c r="H41" s="24"/>
      <c r="I41" s="24"/>
    </row>
    <row r="42" spans="1:9" x14ac:dyDescent="0.25">
      <c r="F42" s="26">
        <f>SUM(F4:F41)</f>
        <v>977</v>
      </c>
      <c r="G42" s="69">
        <f>SUM(G4:G41)</f>
        <v>80638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10" workbookViewId="0">
      <selection activeCell="H11" sqref="H11"/>
    </sheetView>
  </sheetViews>
  <sheetFormatPr defaultColWidth="9" defaultRowHeight="15" x14ac:dyDescent="0.25"/>
  <cols>
    <col min="1" max="1" width="25.28515625" customWidth="1"/>
    <col min="3" max="3" width="23.425781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51" customHeight="1" x14ac:dyDescent="0.25">
      <c r="A1" s="251" t="s">
        <v>721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70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 t="s">
        <v>720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4.5" x14ac:dyDescent="0.25">
      <c r="A4" s="51" t="s">
        <v>25</v>
      </c>
      <c r="B4" s="42">
        <v>1</v>
      </c>
      <c r="C4" s="112" t="s">
        <v>248</v>
      </c>
      <c r="D4" s="42">
        <v>1</v>
      </c>
      <c r="E4" s="42">
        <v>34</v>
      </c>
      <c r="F4" s="42">
        <v>53</v>
      </c>
      <c r="G4" s="42">
        <f>E4*F4</f>
        <v>1802</v>
      </c>
      <c r="H4" s="112" t="s">
        <v>752</v>
      </c>
      <c r="I4" s="42" t="s">
        <v>249</v>
      </c>
    </row>
    <row r="5" spans="1:13" ht="94.5" x14ac:dyDescent="0.25">
      <c r="A5" s="51" t="s">
        <v>25</v>
      </c>
      <c r="B5" s="42">
        <f t="shared" ref="B5:B11" si="0">B4+1</f>
        <v>2</v>
      </c>
      <c r="C5" s="112" t="s">
        <v>250</v>
      </c>
      <c r="D5" s="42">
        <v>1</v>
      </c>
      <c r="E5" s="42">
        <v>68</v>
      </c>
      <c r="F5" s="42">
        <v>83</v>
      </c>
      <c r="G5" s="42">
        <f t="shared" ref="G5:G11" si="1">E5*F5</f>
        <v>5644</v>
      </c>
      <c r="H5" s="112" t="s">
        <v>752</v>
      </c>
      <c r="I5" s="42" t="s">
        <v>249</v>
      </c>
    </row>
    <row r="6" spans="1:13" ht="94.5" x14ac:dyDescent="0.25">
      <c r="A6" s="51" t="s">
        <v>25</v>
      </c>
      <c r="B6" s="42">
        <f t="shared" si="0"/>
        <v>3</v>
      </c>
      <c r="C6" s="112" t="s">
        <v>251</v>
      </c>
      <c r="D6" s="42">
        <v>1</v>
      </c>
      <c r="E6" s="42">
        <v>68</v>
      </c>
      <c r="F6" s="42">
        <v>76</v>
      </c>
      <c r="G6" s="42">
        <f t="shared" si="1"/>
        <v>5168</v>
      </c>
      <c r="H6" s="112" t="s">
        <v>752</v>
      </c>
      <c r="I6" s="42" t="s">
        <v>249</v>
      </c>
    </row>
    <row r="7" spans="1:13" ht="94.5" x14ac:dyDescent="0.25">
      <c r="A7" s="51" t="s">
        <v>25</v>
      </c>
      <c r="B7" s="42">
        <f t="shared" si="0"/>
        <v>4</v>
      </c>
      <c r="C7" s="112" t="s">
        <v>252</v>
      </c>
      <c r="D7" s="42">
        <v>1</v>
      </c>
      <c r="E7" s="42">
        <v>68</v>
      </c>
      <c r="F7" s="42">
        <v>76</v>
      </c>
      <c r="G7" s="42">
        <f t="shared" si="1"/>
        <v>5168</v>
      </c>
      <c r="H7" s="112" t="s">
        <v>752</v>
      </c>
      <c r="I7" s="42" t="s">
        <v>249</v>
      </c>
    </row>
    <row r="8" spans="1:13" ht="94.5" x14ac:dyDescent="0.25">
      <c r="A8" s="51" t="s">
        <v>25</v>
      </c>
      <c r="B8" s="42">
        <f t="shared" si="0"/>
        <v>5</v>
      </c>
      <c r="C8" s="42" t="s">
        <v>253</v>
      </c>
      <c r="D8" s="42">
        <v>1</v>
      </c>
      <c r="E8" s="42">
        <v>68</v>
      </c>
      <c r="F8" s="42">
        <v>20</v>
      </c>
      <c r="G8" s="42">
        <f t="shared" si="1"/>
        <v>1360</v>
      </c>
      <c r="H8" s="112" t="s">
        <v>752</v>
      </c>
      <c r="I8" s="42" t="s">
        <v>249</v>
      </c>
    </row>
    <row r="9" spans="1:13" ht="94.5" x14ac:dyDescent="0.25">
      <c r="A9" s="51" t="s">
        <v>25</v>
      </c>
      <c r="B9" s="42">
        <f t="shared" si="0"/>
        <v>6</v>
      </c>
      <c r="C9" s="112" t="s">
        <v>254</v>
      </c>
      <c r="D9" s="42">
        <v>1</v>
      </c>
      <c r="E9" s="42">
        <v>68</v>
      </c>
      <c r="F9" s="42">
        <v>24</v>
      </c>
      <c r="G9" s="42">
        <f t="shared" si="1"/>
        <v>1632</v>
      </c>
      <c r="H9" s="112" t="s">
        <v>752</v>
      </c>
      <c r="I9" s="42" t="s">
        <v>249</v>
      </c>
    </row>
    <row r="10" spans="1:13" ht="94.5" x14ac:dyDescent="0.25">
      <c r="A10" s="51" t="s">
        <v>25</v>
      </c>
      <c r="B10" s="42">
        <f t="shared" si="0"/>
        <v>7</v>
      </c>
      <c r="C10" s="112" t="s">
        <v>255</v>
      </c>
      <c r="D10" s="42">
        <v>1</v>
      </c>
      <c r="E10" s="42">
        <v>68</v>
      </c>
      <c r="F10" s="42">
        <v>56</v>
      </c>
      <c r="G10" s="42">
        <f t="shared" si="1"/>
        <v>3808</v>
      </c>
      <c r="H10" s="112" t="s">
        <v>752</v>
      </c>
      <c r="I10" s="42" t="s">
        <v>249</v>
      </c>
    </row>
    <row r="11" spans="1:13" ht="94.5" x14ac:dyDescent="0.25">
      <c r="A11" s="51" t="s">
        <v>25</v>
      </c>
      <c r="B11" s="42">
        <f t="shared" si="0"/>
        <v>8</v>
      </c>
      <c r="C11" s="112" t="s">
        <v>750</v>
      </c>
      <c r="D11" s="119">
        <v>1</v>
      </c>
      <c r="E11" s="119">
        <v>68</v>
      </c>
      <c r="F11" s="119">
        <v>20</v>
      </c>
      <c r="G11" s="42">
        <f t="shared" si="1"/>
        <v>1360</v>
      </c>
      <c r="H11" s="112" t="s">
        <v>752</v>
      </c>
      <c r="I11" s="42" t="s">
        <v>751</v>
      </c>
    </row>
    <row r="12" spans="1:13" x14ac:dyDescent="0.25">
      <c r="F12">
        <f>SUM(F4:F11)</f>
        <v>408</v>
      </c>
      <c r="G12" s="120">
        <f>SUM(G4:G11)</f>
        <v>25942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8" workbookViewId="0">
      <selection activeCell="C4" sqref="C4:I7"/>
    </sheetView>
  </sheetViews>
  <sheetFormatPr defaultRowHeight="15" x14ac:dyDescent="0.25"/>
  <cols>
    <col min="1" max="1" width="21" customWidth="1"/>
    <col min="2" max="2" width="12.140625" customWidth="1"/>
    <col min="3" max="3" width="24.5703125" customWidth="1"/>
    <col min="4" max="4" width="11" customWidth="1"/>
    <col min="5" max="5" width="15" customWidth="1"/>
    <col min="8" max="8" width="23" customWidth="1"/>
    <col min="9" max="9" width="18.28515625" customWidth="1"/>
  </cols>
  <sheetData>
    <row r="1" spans="1:13" ht="78.75" customHeight="1" x14ac:dyDescent="0.25">
      <c r="A1" s="251" t="s">
        <v>721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64" t="s">
        <v>70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99" customHeight="1" x14ac:dyDescent="0.25">
      <c r="A3" s="2" t="s">
        <v>720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129.75" customHeight="1" x14ac:dyDescent="0.25">
      <c r="A4" s="51" t="s">
        <v>25</v>
      </c>
      <c r="B4" s="42">
        <v>1</v>
      </c>
      <c r="C4" s="153" t="s">
        <v>842</v>
      </c>
      <c r="D4" s="42">
        <v>1</v>
      </c>
      <c r="E4" s="42">
        <v>68</v>
      </c>
      <c r="F4" s="42">
        <v>50</v>
      </c>
      <c r="G4" s="42">
        <f t="shared" ref="G4:G7" si="0">E4*F4</f>
        <v>3400</v>
      </c>
      <c r="H4" s="153" t="s">
        <v>723</v>
      </c>
      <c r="I4" s="42" t="s">
        <v>722</v>
      </c>
    </row>
    <row r="5" spans="1:13" ht="118.5" customHeight="1" x14ac:dyDescent="0.25">
      <c r="A5" s="51" t="s">
        <v>25</v>
      </c>
      <c r="B5" s="42">
        <f t="shared" ref="B5:B7" si="1">B4+1</f>
        <v>2</v>
      </c>
      <c r="C5" s="153" t="s">
        <v>843</v>
      </c>
      <c r="D5" s="42">
        <v>1</v>
      </c>
      <c r="E5" s="42">
        <v>68</v>
      </c>
      <c r="F5" s="42">
        <v>50</v>
      </c>
      <c r="G5" s="42">
        <f t="shared" si="0"/>
        <v>3400</v>
      </c>
      <c r="H5" s="153" t="s">
        <v>723</v>
      </c>
      <c r="I5" s="42" t="s">
        <v>722</v>
      </c>
    </row>
    <row r="6" spans="1:13" ht="110.25" x14ac:dyDescent="0.25">
      <c r="A6" s="51" t="s">
        <v>25</v>
      </c>
      <c r="B6" s="42">
        <f t="shared" si="1"/>
        <v>3</v>
      </c>
      <c r="C6" s="153" t="s">
        <v>844</v>
      </c>
      <c r="D6" s="42">
        <v>1</v>
      </c>
      <c r="E6" s="42">
        <v>68</v>
      </c>
      <c r="F6" s="42">
        <v>50</v>
      </c>
      <c r="G6" s="42">
        <f t="shared" si="0"/>
        <v>3400</v>
      </c>
      <c r="H6" s="153" t="s">
        <v>723</v>
      </c>
      <c r="I6" s="42" t="s">
        <v>722</v>
      </c>
    </row>
    <row r="7" spans="1:13" ht="110.25" x14ac:dyDescent="0.25">
      <c r="A7" s="51" t="s">
        <v>25</v>
      </c>
      <c r="B7" s="42">
        <f t="shared" si="1"/>
        <v>4</v>
      </c>
      <c r="C7" s="153" t="s">
        <v>845</v>
      </c>
      <c r="D7" s="42">
        <v>1</v>
      </c>
      <c r="E7" s="42">
        <v>68</v>
      </c>
      <c r="F7" s="42">
        <v>50</v>
      </c>
      <c r="G7" s="42">
        <f t="shared" si="0"/>
        <v>3400</v>
      </c>
      <c r="H7" s="153" t="s">
        <v>723</v>
      </c>
      <c r="I7" s="42" t="s">
        <v>722</v>
      </c>
    </row>
    <row r="8" spans="1:13" ht="19.5" customHeight="1" x14ac:dyDescent="0.25">
      <c r="F8">
        <f>SUM(F4:F7)</f>
        <v>200</v>
      </c>
      <c r="G8" s="95">
        <f>SUM(G4:G7)</f>
        <v>13600</v>
      </c>
    </row>
  </sheetData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M13" workbookViewId="0">
      <selection activeCell="T16" sqref="T16"/>
    </sheetView>
  </sheetViews>
  <sheetFormatPr defaultRowHeight="15" x14ac:dyDescent="0.25"/>
  <cols>
    <col min="1" max="1" width="24.42578125" customWidth="1"/>
    <col min="4" max="4" width="25.7109375" customWidth="1"/>
    <col min="5" max="5" width="13.28515625" customWidth="1"/>
    <col min="7" max="7" width="27.5703125" customWidth="1"/>
    <col min="10" max="10" width="26.5703125" customWidth="1"/>
    <col min="11" max="11" width="12.28515625" customWidth="1"/>
    <col min="13" max="13" width="25.42578125" customWidth="1"/>
    <col min="16" max="16" width="26.42578125" customWidth="1"/>
    <col min="19" max="19" width="27.28515625" customWidth="1"/>
    <col min="20" max="20" width="9.140625" style="115"/>
    <col min="22" max="22" width="25.5703125" customWidth="1"/>
    <col min="25" max="25" width="27" customWidth="1"/>
  </cols>
  <sheetData>
    <row r="1" spans="1:26" ht="15" customHeight="1" x14ac:dyDescent="0.25">
      <c r="A1" s="242" t="s">
        <v>724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26" ht="69" customHeight="1" x14ac:dyDescent="0.25">
      <c r="A2" s="242"/>
      <c r="B2" s="242"/>
      <c r="C2" s="242"/>
      <c r="D2" s="242"/>
      <c r="E2" s="242"/>
      <c r="F2" s="242"/>
      <c r="G2" s="242"/>
      <c r="H2" s="242"/>
      <c r="I2" s="242"/>
      <c r="J2" s="242"/>
    </row>
    <row r="3" spans="1:26" ht="18.75" x14ac:dyDescent="0.3">
      <c r="A3" s="94"/>
      <c r="B3" s="94"/>
      <c r="C3" s="94"/>
      <c r="D3" s="94"/>
      <c r="E3" s="94"/>
      <c r="F3" s="94"/>
      <c r="G3" s="94"/>
      <c r="H3" s="94"/>
      <c r="I3" s="94"/>
      <c r="J3" s="94"/>
      <c r="L3" s="94"/>
      <c r="M3" s="94"/>
      <c r="N3" s="94"/>
      <c r="O3" s="94"/>
      <c r="P3" s="94"/>
      <c r="Q3" s="94"/>
      <c r="R3" s="94"/>
      <c r="S3" s="94"/>
      <c r="T3" s="161"/>
      <c r="U3" s="94"/>
    </row>
    <row r="4" spans="1:26" x14ac:dyDescent="0.25">
      <c r="A4" s="44" t="s">
        <v>65</v>
      </c>
      <c r="B4" s="43"/>
      <c r="C4" s="43"/>
      <c r="D4" s="44" t="s">
        <v>335</v>
      </c>
      <c r="E4" s="43"/>
      <c r="F4" s="43"/>
      <c r="G4" s="44" t="s">
        <v>680</v>
      </c>
      <c r="H4" s="43"/>
      <c r="I4" s="43"/>
      <c r="J4" s="44" t="s">
        <v>681</v>
      </c>
      <c r="M4" s="83" t="s">
        <v>682</v>
      </c>
      <c r="P4" s="83" t="s">
        <v>683</v>
      </c>
      <c r="S4" s="83" t="s">
        <v>684</v>
      </c>
      <c r="V4" s="83" t="s">
        <v>597</v>
      </c>
      <c r="Y4" s="83" t="s">
        <v>685</v>
      </c>
    </row>
    <row r="5" spans="1:26" x14ac:dyDescent="0.25">
      <c r="A5" s="8" t="s">
        <v>66</v>
      </c>
      <c r="B5" s="1" t="s">
        <v>67</v>
      </c>
      <c r="D5" s="8" t="s">
        <v>66</v>
      </c>
      <c r="E5" s="1" t="s">
        <v>67</v>
      </c>
      <c r="G5" s="8" t="s">
        <v>66</v>
      </c>
      <c r="H5" s="1" t="s">
        <v>67</v>
      </c>
      <c r="J5" s="8" t="s">
        <v>66</v>
      </c>
      <c r="K5" s="1" t="s">
        <v>67</v>
      </c>
      <c r="M5" s="8" t="s">
        <v>66</v>
      </c>
      <c r="N5" s="1" t="s">
        <v>67</v>
      </c>
      <c r="P5" s="8" t="s">
        <v>66</v>
      </c>
      <c r="Q5" s="1" t="s">
        <v>67</v>
      </c>
      <c r="S5" s="8" t="s">
        <v>66</v>
      </c>
      <c r="T5" s="103" t="s">
        <v>67</v>
      </c>
      <c r="V5" s="8" t="s">
        <v>66</v>
      </c>
      <c r="W5" s="1" t="s">
        <v>67</v>
      </c>
      <c r="Y5" s="8" t="s">
        <v>66</v>
      </c>
      <c r="Z5" s="1" t="s">
        <v>67</v>
      </c>
    </row>
    <row r="6" spans="1:26" ht="35.25" customHeight="1" x14ac:dyDescent="0.25">
      <c r="A6" s="8" t="s">
        <v>68</v>
      </c>
      <c r="B6" s="1">
        <v>56552</v>
      </c>
      <c r="D6" s="8" t="s">
        <v>68</v>
      </c>
      <c r="E6" s="1">
        <v>55946</v>
      </c>
      <c r="G6" s="8" t="s">
        <v>68</v>
      </c>
      <c r="H6" s="1">
        <v>41200</v>
      </c>
      <c r="J6" s="8" t="s">
        <v>68</v>
      </c>
      <c r="K6" s="1">
        <v>55152</v>
      </c>
      <c r="M6" s="8" t="s">
        <v>68</v>
      </c>
      <c r="N6" s="1">
        <v>23304</v>
      </c>
      <c r="P6" s="8" t="s">
        <v>68</v>
      </c>
      <c r="Q6" s="1">
        <v>12096</v>
      </c>
      <c r="S6" s="8" t="s">
        <v>68</v>
      </c>
      <c r="T6" s="129">
        <v>28944</v>
      </c>
      <c r="V6" s="8" t="s">
        <v>68</v>
      </c>
      <c r="W6" s="103">
        <v>35028</v>
      </c>
      <c r="Y6" s="8" t="s">
        <v>68</v>
      </c>
      <c r="Z6" s="1">
        <v>14232</v>
      </c>
    </row>
    <row r="7" spans="1:26" ht="40.5" customHeight="1" x14ac:dyDescent="0.25">
      <c r="A7" s="8" t="s">
        <v>69</v>
      </c>
      <c r="B7" s="1">
        <v>216</v>
      </c>
      <c r="D7" s="8" t="s">
        <v>69</v>
      </c>
      <c r="E7" s="1">
        <v>8928</v>
      </c>
      <c r="G7" s="8" t="s">
        <v>69</v>
      </c>
      <c r="H7" s="1">
        <v>0</v>
      </c>
      <c r="J7" s="8" t="s">
        <v>69</v>
      </c>
      <c r="K7" s="1">
        <v>1440</v>
      </c>
      <c r="M7" s="8" t="s">
        <v>69</v>
      </c>
      <c r="N7" s="1">
        <v>5508</v>
      </c>
      <c r="P7" s="8" t="s">
        <v>69</v>
      </c>
      <c r="Q7" s="1">
        <v>0</v>
      </c>
      <c r="S7" s="8" t="s">
        <v>69</v>
      </c>
      <c r="T7" s="129">
        <v>1764</v>
      </c>
      <c r="V7" s="8" t="s">
        <v>69</v>
      </c>
      <c r="W7" s="103">
        <v>0</v>
      </c>
      <c r="Y7" s="8" t="s">
        <v>69</v>
      </c>
      <c r="Z7" s="1">
        <v>0</v>
      </c>
    </row>
    <row r="8" spans="1:26" ht="36.75" customHeight="1" x14ac:dyDescent="0.25">
      <c r="A8" s="8" t="s">
        <v>71</v>
      </c>
      <c r="B8" s="1">
        <v>50236</v>
      </c>
      <c r="D8" s="8" t="s">
        <v>71</v>
      </c>
      <c r="E8" s="1">
        <v>29268</v>
      </c>
      <c r="G8" s="8" t="s">
        <v>71</v>
      </c>
      <c r="H8" s="1">
        <v>0</v>
      </c>
      <c r="J8" s="8" t="s">
        <v>71</v>
      </c>
      <c r="K8" s="1">
        <v>7560</v>
      </c>
      <c r="M8" s="8" t="s">
        <v>71</v>
      </c>
      <c r="N8" s="1">
        <v>16272</v>
      </c>
      <c r="P8" s="8" t="s">
        <v>71</v>
      </c>
      <c r="Q8" s="1">
        <v>33552</v>
      </c>
      <c r="S8" s="8" t="s">
        <v>71</v>
      </c>
      <c r="T8" s="129">
        <v>26352</v>
      </c>
      <c r="V8" s="8" t="s">
        <v>71</v>
      </c>
      <c r="W8" s="103">
        <v>2880</v>
      </c>
      <c r="Y8" s="8" t="s">
        <v>71</v>
      </c>
      <c r="Z8" s="1">
        <v>44286</v>
      </c>
    </row>
    <row r="9" spans="1:26" ht="33.75" customHeight="1" x14ac:dyDescent="0.25">
      <c r="A9" s="8" t="s">
        <v>72</v>
      </c>
      <c r="B9" s="1">
        <v>768</v>
      </c>
      <c r="D9" s="8" t="s">
        <v>72</v>
      </c>
      <c r="E9" s="1">
        <v>0</v>
      </c>
      <c r="G9" s="8" t="s">
        <v>72</v>
      </c>
      <c r="H9" s="1">
        <v>0</v>
      </c>
      <c r="J9" s="8" t="s">
        <v>72</v>
      </c>
      <c r="K9" s="1">
        <v>0</v>
      </c>
      <c r="M9" s="8" t="s">
        <v>72</v>
      </c>
      <c r="N9" s="1">
        <v>0</v>
      </c>
      <c r="P9" s="8" t="s">
        <v>72</v>
      </c>
      <c r="Q9" s="1">
        <v>0</v>
      </c>
      <c r="S9" s="8" t="s">
        <v>72</v>
      </c>
      <c r="T9" s="129">
        <v>0</v>
      </c>
      <c r="V9" s="8" t="s">
        <v>72</v>
      </c>
      <c r="W9" s="103">
        <v>0</v>
      </c>
      <c r="Y9" s="8" t="s">
        <v>72</v>
      </c>
      <c r="Z9" s="1">
        <v>0</v>
      </c>
    </row>
    <row r="10" spans="1:26" ht="36.75" customHeight="1" x14ac:dyDescent="0.25">
      <c r="A10" s="8" t="s">
        <v>73</v>
      </c>
      <c r="B10" s="1">
        <v>21952</v>
      </c>
      <c r="D10" s="8" t="s">
        <v>73</v>
      </c>
      <c r="E10" s="1">
        <v>23688</v>
      </c>
      <c r="G10" s="8" t="s">
        <v>73</v>
      </c>
      <c r="H10" s="1">
        <v>0</v>
      </c>
      <c r="J10" s="8" t="s">
        <v>73</v>
      </c>
      <c r="K10" s="1">
        <v>0</v>
      </c>
      <c r="M10" s="8" t="s">
        <v>73</v>
      </c>
      <c r="N10" s="1">
        <v>2160</v>
      </c>
      <c r="P10" s="8" t="s">
        <v>73</v>
      </c>
      <c r="Q10" s="1">
        <v>0</v>
      </c>
      <c r="S10" s="8" t="s">
        <v>73</v>
      </c>
      <c r="T10" s="129">
        <v>2232</v>
      </c>
      <c r="V10" s="8" t="s">
        <v>73</v>
      </c>
      <c r="W10" s="103">
        <v>3312</v>
      </c>
      <c r="Y10" s="8" t="s">
        <v>73</v>
      </c>
      <c r="Z10" s="1">
        <v>98748</v>
      </c>
    </row>
    <row r="11" spans="1:26" ht="39" customHeight="1" x14ac:dyDescent="0.25">
      <c r="A11" s="8" t="s">
        <v>74</v>
      </c>
      <c r="B11" s="1">
        <v>576</v>
      </c>
      <c r="D11" s="8" t="s">
        <v>74</v>
      </c>
      <c r="E11" s="1">
        <v>0</v>
      </c>
      <c r="G11" s="8" t="s">
        <v>74</v>
      </c>
      <c r="H11" s="1">
        <v>0</v>
      </c>
      <c r="J11" s="8" t="s">
        <v>74</v>
      </c>
      <c r="K11" s="1">
        <v>0</v>
      </c>
      <c r="M11" s="8" t="s">
        <v>74</v>
      </c>
      <c r="N11" s="1">
        <v>0</v>
      </c>
      <c r="P11" s="8" t="s">
        <v>74</v>
      </c>
      <c r="Q11" s="1">
        <v>0</v>
      </c>
      <c r="S11" s="8" t="s">
        <v>74</v>
      </c>
      <c r="T11" s="129">
        <v>0</v>
      </c>
      <c r="V11" s="8" t="s">
        <v>74</v>
      </c>
      <c r="W11" s="103">
        <v>0</v>
      </c>
      <c r="Y11" s="8" t="s">
        <v>74</v>
      </c>
      <c r="Z11" s="1">
        <v>8064</v>
      </c>
    </row>
    <row r="12" spans="1:26" ht="41.25" customHeight="1" x14ac:dyDescent="0.25">
      <c r="A12" s="8" t="s">
        <v>75</v>
      </c>
      <c r="B12" s="1">
        <v>9792</v>
      </c>
      <c r="D12" s="8" t="s">
        <v>75</v>
      </c>
      <c r="E12" s="1">
        <v>331326</v>
      </c>
      <c r="G12" s="8" t="s">
        <v>75</v>
      </c>
      <c r="H12" s="1">
        <v>10512</v>
      </c>
      <c r="J12" s="8" t="s">
        <v>75</v>
      </c>
      <c r="K12" s="1">
        <v>19584</v>
      </c>
      <c r="M12" s="8" t="s">
        <v>75</v>
      </c>
      <c r="N12" s="1">
        <v>55080</v>
      </c>
      <c r="P12" s="8" t="s">
        <v>75</v>
      </c>
      <c r="Q12" s="1">
        <v>156780</v>
      </c>
      <c r="S12" s="8" t="s">
        <v>75</v>
      </c>
      <c r="T12" s="129">
        <v>132156</v>
      </c>
      <c r="V12" s="106" t="s">
        <v>75</v>
      </c>
      <c r="W12" s="103">
        <v>85690</v>
      </c>
      <c r="Y12" s="8" t="s">
        <v>75</v>
      </c>
      <c r="Z12" s="1">
        <v>4944</v>
      </c>
    </row>
    <row r="13" spans="1:26" ht="38.25" customHeight="1" x14ac:dyDescent="0.25">
      <c r="A13" s="8" t="s">
        <v>675</v>
      </c>
      <c r="B13" s="1">
        <v>0</v>
      </c>
      <c r="D13" s="8" t="s">
        <v>675</v>
      </c>
      <c r="E13" s="1">
        <v>0</v>
      </c>
      <c r="G13" s="8" t="s">
        <v>675</v>
      </c>
      <c r="H13" s="1">
        <v>1728</v>
      </c>
      <c r="J13" s="8" t="s">
        <v>675</v>
      </c>
      <c r="K13" s="1">
        <v>1440</v>
      </c>
      <c r="M13" s="8" t="s">
        <v>675</v>
      </c>
      <c r="N13" s="1">
        <v>0</v>
      </c>
      <c r="P13" s="8" t="s">
        <v>675</v>
      </c>
      <c r="Q13" s="1">
        <v>792</v>
      </c>
      <c r="S13" s="8" t="s">
        <v>675</v>
      </c>
      <c r="T13" s="129">
        <v>0</v>
      </c>
      <c r="V13" s="106" t="s">
        <v>675</v>
      </c>
      <c r="W13" s="103">
        <v>4860</v>
      </c>
      <c r="Y13" s="8" t="s">
        <v>675</v>
      </c>
      <c r="Z13" s="1">
        <v>0</v>
      </c>
    </row>
    <row r="14" spans="1:26" ht="46.5" customHeight="1" x14ac:dyDescent="0.25">
      <c r="A14" s="8" t="s">
        <v>676</v>
      </c>
      <c r="B14" s="1">
        <v>0</v>
      </c>
      <c r="D14" s="8" t="s">
        <v>676</v>
      </c>
      <c r="E14" s="103">
        <v>105804</v>
      </c>
      <c r="G14" s="8" t="s">
        <v>676</v>
      </c>
      <c r="H14" s="1">
        <v>17424</v>
      </c>
      <c r="J14" s="8" t="s">
        <v>676</v>
      </c>
      <c r="K14" s="1">
        <v>44626</v>
      </c>
      <c r="M14" s="8" t="s">
        <v>676</v>
      </c>
      <c r="N14" s="1">
        <v>39096</v>
      </c>
      <c r="P14" s="8" t="s">
        <v>676</v>
      </c>
      <c r="Q14" s="1">
        <v>15948</v>
      </c>
      <c r="S14" s="8" t="s">
        <v>676</v>
      </c>
      <c r="T14" s="129">
        <v>74628</v>
      </c>
      <c r="V14" s="8" t="s">
        <v>676</v>
      </c>
      <c r="W14" s="103">
        <v>71748</v>
      </c>
      <c r="Y14" s="8" t="s">
        <v>676</v>
      </c>
      <c r="Z14" s="1">
        <v>0</v>
      </c>
    </row>
    <row r="15" spans="1:26" ht="51" customHeight="1" x14ac:dyDescent="0.25">
      <c r="A15" s="8" t="s">
        <v>677</v>
      </c>
      <c r="B15" s="1">
        <v>0</v>
      </c>
      <c r="D15" s="8" t="s">
        <v>677</v>
      </c>
      <c r="E15" s="103">
        <v>0</v>
      </c>
      <c r="G15" s="8" t="s">
        <v>677</v>
      </c>
      <c r="H15" s="1">
        <v>0</v>
      </c>
      <c r="J15" s="8" t="s">
        <v>677</v>
      </c>
      <c r="K15" s="1">
        <v>0</v>
      </c>
      <c r="M15" s="8" t="s">
        <v>677</v>
      </c>
      <c r="N15" s="1">
        <v>0</v>
      </c>
      <c r="P15" s="8" t="s">
        <v>677</v>
      </c>
      <c r="Q15" s="1">
        <v>0</v>
      </c>
      <c r="S15" s="8" t="s">
        <v>677</v>
      </c>
      <c r="T15" s="129">
        <v>0</v>
      </c>
      <c r="V15" s="8" t="s">
        <v>677</v>
      </c>
      <c r="W15" s="103">
        <v>0</v>
      </c>
      <c r="Y15" s="8" t="s">
        <v>677</v>
      </c>
      <c r="Z15" s="1">
        <v>0</v>
      </c>
    </row>
    <row r="16" spans="1:26" ht="49.5" customHeight="1" x14ac:dyDescent="0.25">
      <c r="A16" s="8" t="s">
        <v>678</v>
      </c>
      <c r="B16" s="1">
        <v>0</v>
      </c>
      <c r="D16" s="8" t="s">
        <v>678</v>
      </c>
      <c r="E16" s="1">
        <v>11160</v>
      </c>
      <c r="G16" s="8" t="s">
        <v>678</v>
      </c>
      <c r="H16" s="1">
        <v>9000</v>
      </c>
      <c r="J16" s="8" t="s">
        <v>678</v>
      </c>
      <c r="K16" s="1">
        <v>0</v>
      </c>
      <c r="M16" s="8" t="s">
        <v>678</v>
      </c>
      <c r="N16" s="1">
        <v>44208</v>
      </c>
      <c r="P16" s="8" t="s">
        <v>678</v>
      </c>
      <c r="Q16" s="1">
        <v>3168</v>
      </c>
      <c r="S16" s="8" t="s">
        <v>678</v>
      </c>
      <c r="T16" s="129">
        <v>2160</v>
      </c>
      <c r="V16" s="8" t="s">
        <v>678</v>
      </c>
      <c r="W16" s="103">
        <v>6912</v>
      </c>
      <c r="Y16" s="8" t="s">
        <v>678</v>
      </c>
      <c r="Z16" s="1">
        <v>13056</v>
      </c>
    </row>
    <row r="17" spans="1:26" ht="45" customHeight="1" x14ac:dyDescent="0.25">
      <c r="A17" s="8" t="s">
        <v>679</v>
      </c>
      <c r="B17" s="1">
        <v>0</v>
      </c>
      <c r="D17" s="8" t="s">
        <v>679</v>
      </c>
      <c r="E17" s="1">
        <v>0</v>
      </c>
      <c r="G17" s="8" t="s">
        <v>679</v>
      </c>
      <c r="H17" s="1">
        <v>0</v>
      </c>
      <c r="J17" s="8" t="s">
        <v>679</v>
      </c>
      <c r="K17" s="1">
        <v>0</v>
      </c>
      <c r="M17" s="8" t="s">
        <v>679</v>
      </c>
      <c r="N17" s="1">
        <v>0</v>
      </c>
      <c r="P17" s="8" t="s">
        <v>679</v>
      </c>
      <c r="Q17" s="1">
        <v>0</v>
      </c>
      <c r="S17" s="8" t="s">
        <v>679</v>
      </c>
      <c r="T17" s="129">
        <v>0</v>
      </c>
      <c r="V17" s="8" t="s">
        <v>679</v>
      </c>
      <c r="W17" s="103">
        <v>0</v>
      </c>
      <c r="Y17" s="8" t="s">
        <v>679</v>
      </c>
      <c r="Z17" s="1">
        <v>0</v>
      </c>
    </row>
    <row r="18" spans="1:26" x14ac:dyDescent="0.25">
      <c r="A18" s="1" t="s">
        <v>674</v>
      </c>
      <c r="B18" s="6">
        <f>SUM(B6:B17)</f>
        <v>140092</v>
      </c>
      <c r="D18" s="1" t="s">
        <v>674</v>
      </c>
      <c r="E18" s="6">
        <f>SUM(E6:E17)</f>
        <v>566120</v>
      </c>
      <c r="G18" s="1" t="s">
        <v>674</v>
      </c>
      <c r="H18" s="6">
        <f>SUM(H6:H17)</f>
        <v>79864</v>
      </c>
      <c r="J18" s="1" t="s">
        <v>674</v>
      </c>
      <c r="K18" s="6">
        <f>SUM(K6:K17)</f>
        <v>129802</v>
      </c>
      <c r="M18" s="1" t="s">
        <v>674</v>
      </c>
      <c r="N18" s="6">
        <f>SUM(N6:N17)</f>
        <v>185628</v>
      </c>
      <c r="P18" s="1" t="s">
        <v>674</v>
      </c>
      <c r="Q18" s="6">
        <f>SUM(Q6:Q17)</f>
        <v>222336</v>
      </c>
      <c r="S18" s="1" t="s">
        <v>674</v>
      </c>
      <c r="T18" s="85">
        <f>SUM(T6:T17)</f>
        <v>268236</v>
      </c>
      <c r="V18" s="1" t="s">
        <v>674</v>
      </c>
      <c r="W18" s="6">
        <f>SUM(W6:W17)</f>
        <v>210430</v>
      </c>
      <c r="Y18" s="1" t="s">
        <v>674</v>
      </c>
      <c r="Z18" s="1">
        <f>SUM(Z6:Z17)</f>
        <v>183330</v>
      </c>
    </row>
    <row r="19" spans="1:26" x14ac:dyDescent="0.25">
      <c r="A19" s="1"/>
      <c r="B19" s="1"/>
      <c r="D19" s="1"/>
      <c r="E19" s="1"/>
      <c r="G19" s="1"/>
      <c r="H19" s="1"/>
      <c r="J19" s="1"/>
      <c r="K19" s="1"/>
      <c r="M19" s="1"/>
      <c r="N19" s="1"/>
      <c r="P19" s="1"/>
      <c r="Q19" s="1"/>
      <c r="S19" s="1"/>
      <c r="T19" s="103"/>
      <c r="V19" s="1"/>
      <c r="W19" s="1"/>
      <c r="Y19" s="1"/>
      <c r="Z19" s="1"/>
    </row>
    <row r="23" spans="1:26" x14ac:dyDescent="0.25">
      <c r="A23" s="83" t="s">
        <v>686</v>
      </c>
      <c r="D23" s="83" t="s">
        <v>687</v>
      </c>
      <c r="G23" s="83" t="s">
        <v>688</v>
      </c>
      <c r="J23" s="83" t="s">
        <v>249</v>
      </c>
      <c r="M23" s="83" t="s">
        <v>719</v>
      </c>
    </row>
    <row r="24" spans="1:26" x14ac:dyDescent="0.25">
      <c r="A24" s="1" t="s">
        <v>66</v>
      </c>
      <c r="B24" s="1" t="s">
        <v>67</v>
      </c>
      <c r="D24" s="1" t="s">
        <v>66</v>
      </c>
      <c r="E24" s="1" t="s">
        <v>67</v>
      </c>
      <c r="G24" s="1" t="s">
        <v>66</v>
      </c>
      <c r="H24" s="1" t="s">
        <v>67</v>
      </c>
      <c r="J24" s="1" t="s">
        <v>66</v>
      </c>
      <c r="K24" s="1" t="s">
        <v>67</v>
      </c>
      <c r="M24" s="1" t="s">
        <v>66</v>
      </c>
      <c r="N24" s="1" t="s">
        <v>67</v>
      </c>
    </row>
    <row r="25" spans="1:26" ht="30" x14ac:dyDescent="0.25">
      <c r="A25" s="8" t="s">
        <v>75</v>
      </c>
      <c r="B25" s="1">
        <v>93672</v>
      </c>
      <c r="D25" s="8" t="s">
        <v>75</v>
      </c>
      <c r="E25" s="24">
        <v>61164</v>
      </c>
      <c r="G25" s="8" t="s">
        <v>75</v>
      </c>
      <c r="H25" s="1">
        <v>80638</v>
      </c>
      <c r="J25" s="8" t="s">
        <v>71</v>
      </c>
      <c r="K25" s="1">
        <v>25942</v>
      </c>
      <c r="M25" s="8" t="s">
        <v>71</v>
      </c>
      <c r="N25" s="1">
        <v>13600</v>
      </c>
    </row>
    <row r="26" spans="1:26" ht="30" x14ac:dyDescent="0.25">
      <c r="A26" s="8" t="s">
        <v>675</v>
      </c>
      <c r="B26" s="1">
        <v>0</v>
      </c>
      <c r="D26" s="8" t="s">
        <v>675</v>
      </c>
      <c r="E26" s="24">
        <v>0</v>
      </c>
      <c r="G26" s="8" t="s">
        <v>675</v>
      </c>
      <c r="H26" s="1">
        <v>0</v>
      </c>
      <c r="J26" s="8" t="s">
        <v>72</v>
      </c>
      <c r="K26" s="1">
        <v>0</v>
      </c>
      <c r="M26" s="8" t="s">
        <v>72</v>
      </c>
      <c r="N26" s="1">
        <v>0</v>
      </c>
    </row>
    <row r="27" spans="1:26" x14ac:dyDescent="0.25">
      <c r="A27" s="1" t="s">
        <v>674</v>
      </c>
      <c r="B27" s="1">
        <f>SUM(B25:B26)</f>
        <v>93672</v>
      </c>
      <c r="D27" s="1" t="s">
        <v>674</v>
      </c>
      <c r="E27" s="24">
        <f>SUM(E25:E26)</f>
        <v>61164</v>
      </c>
      <c r="G27" s="1" t="s">
        <v>674</v>
      </c>
      <c r="H27" s="1">
        <f>SUM(H25:H26)</f>
        <v>80638</v>
      </c>
      <c r="J27" s="1" t="s">
        <v>674</v>
      </c>
      <c r="K27" s="1">
        <v>25942</v>
      </c>
      <c r="M27" s="1" t="s">
        <v>674</v>
      </c>
      <c r="N27" s="1">
        <f>SUM(N25:N26)</f>
        <v>13600</v>
      </c>
    </row>
  </sheetData>
  <mergeCells count="1">
    <mergeCell ref="A1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58" workbookViewId="0">
      <selection activeCell="G60" sqref="G60"/>
    </sheetView>
  </sheetViews>
  <sheetFormatPr defaultRowHeight="15" x14ac:dyDescent="0.25"/>
  <cols>
    <col min="1" max="1" width="25.28515625" style="1" customWidth="1"/>
    <col min="2" max="2" width="9.140625" style="1"/>
    <col min="3" max="3" width="17.140625" style="1" customWidth="1"/>
    <col min="4" max="4" width="12" style="1" customWidth="1"/>
    <col min="5" max="5" width="12.85546875" style="1" customWidth="1"/>
    <col min="6" max="6" width="9.140625" style="1"/>
    <col min="7" max="7" width="12.28515625" style="1" customWidth="1"/>
    <col min="8" max="8" width="26.42578125" style="1" customWidth="1"/>
    <col min="9" max="9" width="15.7109375" style="1" customWidth="1"/>
    <col min="10" max="16384" width="9.140625" style="1"/>
  </cols>
  <sheetData>
    <row r="1" spans="1:13" ht="148.5" customHeight="1" x14ac:dyDescent="0.25">
      <c r="A1" s="243" t="s">
        <v>729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2" spans="1:13" x14ac:dyDescent="0.25">
      <c r="A2" s="244" t="s">
        <v>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4.5" x14ac:dyDescent="0.25">
      <c r="A4" s="4" t="s">
        <v>9</v>
      </c>
      <c r="B4" s="2">
        <v>1</v>
      </c>
      <c r="C4" s="113" t="s">
        <v>10</v>
      </c>
      <c r="D4" s="3">
        <v>1</v>
      </c>
      <c r="E4" s="3">
        <v>160</v>
      </c>
      <c r="F4" s="3">
        <v>150</v>
      </c>
      <c r="G4" s="3">
        <f>E4*F4</f>
        <v>24000</v>
      </c>
      <c r="H4" s="3" t="s">
        <v>11</v>
      </c>
      <c r="I4" s="3" t="s">
        <v>12</v>
      </c>
    </row>
    <row r="5" spans="1:13" ht="94.5" x14ac:dyDescent="0.25">
      <c r="A5" s="4" t="s">
        <v>9</v>
      </c>
      <c r="B5" s="2">
        <v>2</v>
      </c>
      <c r="C5" s="113" t="s">
        <v>13</v>
      </c>
      <c r="D5" s="3">
        <v>1</v>
      </c>
      <c r="E5" s="3">
        <v>128</v>
      </c>
      <c r="F5" s="3">
        <v>12</v>
      </c>
      <c r="G5" s="3">
        <f t="shared" ref="G5:G21" si="0">E5*F5</f>
        <v>1536</v>
      </c>
      <c r="H5" s="3" t="s">
        <v>11</v>
      </c>
      <c r="I5" s="3" t="s">
        <v>12</v>
      </c>
    </row>
    <row r="6" spans="1:13" ht="94.5" x14ac:dyDescent="0.25">
      <c r="A6" s="4" t="s">
        <v>9</v>
      </c>
      <c r="B6" s="2">
        <v>3</v>
      </c>
      <c r="C6" s="113" t="s">
        <v>14</v>
      </c>
      <c r="D6" s="3">
        <v>1</v>
      </c>
      <c r="E6" s="3">
        <v>128</v>
      </c>
      <c r="F6" s="3">
        <v>12</v>
      </c>
      <c r="G6" s="3">
        <f t="shared" si="0"/>
        <v>1536</v>
      </c>
      <c r="H6" s="3" t="s">
        <v>11</v>
      </c>
      <c r="I6" s="3" t="s">
        <v>12</v>
      </c>
    </row>
    <row r="7" spans="1:13" ht="94.5" x14ac:dyDescent="0.25">
      <c r="A7" s="4" t="s">
        <v>9</v>
      </c>
      <c r="B7" s="2">
        <v>4</v>
      </c>
      <c r="C7" s="113" t="s">
        <v>15</v>
      </c>
      <c r="D7" s="3">
        <v>1</v>
      </c>
      <c r="E7" s="3">
        <v>72</v>
      </c>
      <c r="F7" s="3">
        <v>12</v>
      </c>
      <c r="G7" s="3">
        <f t="shared" si="0"/>
        <v>864</v>
      </c>
      <c r="H7" s="3" t="s">
        <v>11</v>
      </c>
      <c r="I7" s="3" t="s">
        <v>12</v>
      </c>
    </row>
    <row r="8" spans="1:13" ht="94.5" x14ac:dyDescent="0.25">
      <c r="A8" s="4" t="s">
        <v>9</v>
      </c>
      <c r="B8" s="2">
        <v>5</v>
      </c>
      <c r="C8" s="113" t="s">
        <v>16</v>
      </c>
      <c r="D8" s="3">
        <v>1</v>
      </c>
      <c r="E8" s="3">
        <v>144</v>
      </c>
      <c r="F8" s="3">
        <v>12</v>
      </c>
      <c r="G8" s="3">
        <f t="shared" si="0"/>
        <v>1728</v>
      </c>
      <c r="H8" s="3" t="s">
        <v>11</v>
      </c>
      <c r="I8" s="3" t="s">
        <v>12</v>
      </c>
    </row>
    <row r="9" spans="1:13" ht="94.5" x14ac:dyDescent="0.25">
      <c r="A9" s="4" t="s">
        <v>9</v>
      </c>
      <c r="B9" s="2">
        <v>6</v>
      </c>
      <c r="C9" s="113" t="s">
        <v>743</v>
      </c>
      <c r="D9" s="3">
        <v>1</v>
      </c>
      <c r="E9" s="3">
        <v>72</v>
      </c>
      <c r="F9" s="3">
        <v>10</v>
      </c>
      <c r="G9" s="3">
        <f t="shared" si="0"/>
        <v>720</v>
      </c>
      <c r="H9" s="3" t="s">
        <v>11</v>
      </c>
      <c r="I9" s="3" t="s">
        <v>12</v>
      </c>
    </row>
    <row r="10" spans="1:13" ht="94.5" x14ac:dyDescent="0.25">
      <c r="A10" s="4" t="s">
        <v>9</v>
      </c>
      <c r="B10" s="2">
        <v>7</v>
      </c>
      <c r="C10" s="113" t="s">
        <v>18</v>
      </c>
      <c r="D10" s="3">
        <v>1</v>
      </c>
      <c r="E10" s="3">
        <v>72</v>
      </c>
      <c r="F10" s="3">
        <v>3</v>
      </c>
      <c r="G10" s="3">
        <f t="shared" si="0"/>
        <v>216</v>
      </c>
      <c r="H10" s="3" t="s">
        <v>11</v>
      </c>
      <c r="I10" s="3" t="s">
        <v>12</v>
      </c>
    </row>
    <row r="11" spans="1:13" ht="94.5" x14ac:dyDescent="0.25">
      <c r="A11" s="4" t="s">
        <v>9</v>
      </c>
      <c r="B11" s="2">
        <v>8</v>
      </c>
      <c r="C11" s="113" t="s">
        <v>19</v>
      </c>
      <c r="D11" s="3">
        <v>1</v>
      </c>
      <c r="E11" s="3">
        <v>192</v>
      </c>
      <c r="F11" s="3">
        <v>12</v>
      </c>
      <c r="G11" s="3">
        <f t="shared" si="0"/>
        <v>2304</v>
      </c>
      <c r="H11" s="3" t="s">
        <v>11</v>
      </c>
      <c r="I11" s="3" t="s">
        <v>12</v>
      </c>
    </row>
    <row r="12" spans="1:13" ht="94.5" x14ac:dyDescent="0.25">
      <c r="A12" s="4" t="s">
        <v>9</v>
      </c>
      <c r="B12" s="2">
        <v>9</v>
      </c>
      <c r="C12" s="113" t="s">
        <v>20</v>
      </c>
      <c r="D12" s="3">
        <v>1</v>
      </c>
      <c r="E12" s="3">
        <v>128</v>
      </c>
      <c r="F12" s="3">
        <v>12</v>
      </c>
      <c r="G12" s="3">
        <f t="shared" si="0"/>
        <v>1536</v>
      </c>
      <c r="H12" s="3" t="s">
        <v>11</v>
      </c>
      <c r="I12" s="3" t="s">
        <v>12</v>
      </c>
    </row>
    <row r="13" spans="1:13" ht="94.5" x14ac:dyDescent="0.25">
      <c r="A13" s="4" t="s">
        <v>9</v>
      </c>
      <c r="B13" s="2">
        <v>10</v>
      </c>
      <c r="C13" s="113" t="s">
        <v>731</v>
      </c>
      <c r="D13" s="3"/>
      <c r="E13" s="3">
        <v>144</v>
      </c>
      <c r="F13" s="3">
        <v>12</v>
      </c>
      <c r="G13" s="3">
        <f t="shared" si="0"/>
        <v>1728</v>
      </c>
      <c r="H13" s="3" t="s">
        <v>11</v>
      </c>
      <c r="I13" s="3" t="s">
        <v>12</v>
      </c>
    </row>
    <row r="14" spans="1:13" ht="94.5" x14ac:dyDescent="0.25">
      <c r="A14" s="4" t="s">
        <v>9</v>
      </c>
      <c r="B14" s="2">
        <v>11</v>
      </c>
      <c r="C14" s="113" t="s">
        <v>21</v>
      </c>
      <c r="D14" s="3">
        <v>1</v>
      </c>
      <c r="E14" s="3">
        <v>192</v>
      </c>
      <c r="F14" s="3">
        <v>6</v>
      </c>
      <c r="G14" s="3">
        <f t="shared" si="0"/>
        <v>1152</v>
      </c>
      <c r="H14" s="3" t="s">
        <v>11</v>
      </c>
      <c r="I14" s="3" t="s">
        <v>12</v>
      </c>
    </row>
    <row r="15" spans="1:13" s="6" customFormat="1" ht="94.5" x14ac:dyDescent="0.25">
      <c r="A15" s="5" t="s">
        <v>22</v>
      </c>
      <c r="B15" s="6">
        <v>12</v>
      </c>
      <c r="C15" s="6" t="s">
        <v>23</v>
      </c>
      <c r="D15" s="6">
        <v>1</v>
      </c>
      <c r="E15" s="6">
        <v>36</v>
      </c>
      <c r="F15" s="6">
        <v>6</v>
      </c>
      <c r="G15" s="46">
        <f t="shared" si="0"/>
        <v>216</v>
      </c>
      <c r="H15" s="6" t="s">
        <v>24</v>
      </c>
      <c r="I15" s="6" t="s">
        <v>12</v>
      </c>
    </row>
    <row r="16" spans="1:13" ht="94.5" x14ac:dyDescent="0.25">
      <c r="A16" s="7" t="s">
        <v>25</v>
      </c>
      <c r="B16" s="1">
        <v>13</v>
      </c>
      <c r="C16" s="103" t="s">
        <v>26</v>
      </c>
      <c r="D16" s="1">
        <v>1</v>
      </c>
      <c r="E16" s="1">
        <v>64</v>
      </c>
      <c r="F16" s="1">
        <v>12</v>
      </c>
      <c r="G16" s="3">
        <f t="shared" si="0"/>
        <v>768</v>
      </c>
      <c r="I16" s="1" t="s">
        <v>12</v>
      </c>
    </row>
    <row r="17" spans="1:16" ht="94.5" x14ac:dyDescent="0.25">
      <c r="A17" s="7" t="s">
        <v>25</v>
      </c>
      <c r="B17" s="10">
        <v>14</v>
      </c>
      <c r="C17" s="103" t="s">
        <v>47</v>
      </c>
      <c r="D17" s="10">
        <v>1</v>
      </c>
      <c r="E17" s="10">
        <v>72</v>
      </c>
      <c r="F17" s="10">
        <v>12</v>
      </c>
      <c r="G17" s="1">
        <f t="shared" si="0"/>
        <v>864</v>
      </c>
      <c r="H17" s="10"/>
      <c r="I17" s="10" t="s">
        <v>12</v>
      </c>
      <c r="J17" s="10"/>
      <c r="K17" s="10"/>
      <c r="L17" s="10"/>
      <c r="M17" s="10"/>
    </row>
    <row r="18" spans="1:16" ht="94.5" x14ac:dyDescent="0.25">
      <c r="A18" s="7" t="s">
        <v>25</v>
      </c>
      <c r="B18" s="1">
        <v>15</v>
      </c>
      <c r="C18" s="103" t="s">
        <v>739</v>
      </c>
      <c r="D18" s="1">
        <v>1</v>
      </c>
      <c r="E18" s="1">
        <v>144</v>
      </c>
      <c r="F18" s="1">
        <v>12</v>
      </c>
      <c r="G18" s="3">
        <f t="shared" si="0"/>
        <v>1728</v>
      </c>
      <c r="I18" s="1" t="s">
        <v>12</v>
      </c>
    </row>
    <row r="19" spans="1:16" ht="94.5" x14ac:dyDescent="0.25">
      <c r="A19" s="7" t="s">
        <v>25</v>
      </c>
      <c r="B19" s="1">
        <v>16</v>
      </c>
      <c r="C19" s="103" t="s">
        <v>740</v>
      </c>
      <c r="D19" s="1">
        <v>1</v>
      </c>
      <c r="E19" s="1">
        <v>128</v>
      </c>
      <c r="F19" s="1">
        <v>10</v>
      </c>
      <c r="G19" s="3">
        <f t="shared" si="0"/>
        <v>1280</v>
      </c>
      <c r="I19" s="1" t="s">
        <v>12</v>
      </c>
    </row>
    <row r="20" spans="1:16" ht="30" x14ac:dyDescent="0.25">
      <c r="A20" s="8" t="s">
        <v>29</v>
      </c>
      <c r="B20" s="1">
        <v>17</v>
      </c>
      <c r="C20" s="103" t="s">
        <v>30</v>
      </c>
      <c r="D20" s="1">
        <v>1</v>
      </c>
      <c r="E20" s="1">
        <v>64</v>
      </c>
      <c r="F20" s="1">
        <v>24</v>
      </c>
      <c r="G20" s="3">
        <f t="shared" si="0"/>
        <v>1536</v>
      </c>
      <c r="H20" s="1" t="s">
        <v>28</v>
      </c>
      <c r="I20" s="1" t="s">
        <v>12</v>
      </c>
      <c r="L20" s="1" t="s">
        <v>744</v>
      </c>
    </row>
    <row r="21" spans="1:16" ht="30" x14ac:dyDescent="0.25">
      <c r="A21" s="8" t="s">
        <v>29</v>
      </c>
      <c r="B21" s="1">
        <v>18</v>
      </c>
      <c r="C21" s="103" t="s">
        <v>31</v>
      </c>
      <c r="D21" s="1">
        <v>1</v>
      </c>
      <c r="E21" s="1">
        <v>128</v>
      </c>
      <c r="F21" s="1">
        <v>82</v>
      </c>
      <c r="G21" s="3">
        <f t="shared" si="0"/>
        <v>10496</v>
      </c>
      <c r="H21" s="1" t="s">
        <v>32</v>
      </c>
      <c r="I21" s="1" t="s">
        <v>12</v>
      </c>
    </row>
    <row r="22" spans="1:16" ht="30" x14ac:dyDescent="0.25">
      <c r="A22" s="8" t="s">
        <v>29</v>
      </c>
      <c r="B22" s="1">
        <v>19</v>
      </c>
      <c r="C22" s="103" t="s">
        <v>33</v>
      </c>
      <c r="D22" s="1">
        <v>1</v>
      </c>
      <c r="E22" s="1">
        <v>128</v>
      </c>
      <c r="F22" s="1">
        <v>20</v>
      </c>
      <c r="G22" s="3">
        <f>E22*F22</f>
        <v>2560</v>
      </c>
      <c r="I22" s="1" t="s">
        <v>12</v>
      </c>
    </row>
    <row r="23" spans="1:16" x14ac:dyDescent="0.25">
      <c r="A23" s="9"/>
      <c r="B23" s="9"/>
      <c r="C23" s="9"/>
      <c r="D23" s="9"/>
      <c r="E23" s="9"/>
      <c r="F23" s="9">
        <f>SUM(F4:F22)</f>
        <v>431</v>
      </c>
      <c r="G23" s="114">
        <v>57152</v>
      </c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/>
      <c r="B24"/>
      <c r="C24"/>
      <c r="D24"/>
      <c r="E24" s="115" t="s">
        <v>34</v>
      </c>
      <c r="F24"/>
      <c r="G24"/>
      <c r="H24"/>
      <c r="I24"/>
      <c r="J24"/>
      <c r="K24"/>
      <c r="L24"/>
      <c r="M24"/>
      <c r="N24"/>
      <c r="O24"/>
      <c r="P24"/>
    </row>
    <row r="25" spans="1:16" ht="94.5" x14ac:dyDescent="0.25">
      <c r="A25" s="7" t="s">
        <v>25</v>
      </c>
      <c r="B25" s="1">
        <v>1</v>
      </c>
      <c r="C25" s="1" t="s">
        <v>35</v>
      </c>
      <c r="D25" s="1">
        <v>1</v>
      </c>
      <c r="E25" s="1">
        <v>68</v>
      </c>
      <c r="F25" s="1">
        <v>75</v>
      </c>
      <c r="G25" s="1">
        <f>E25*F25</f>
        <v>5100</v>
      </c>
      <c r="H25" s="1" t="s">
        <v>27</v>
      </c>
      <c r="I25" s="1" t="s">
        <v>12</v>
      </c>
      <c r="L25" s="1" t="s">
        <v>745</v>
      </c>
    </row>
    <row r="26" spans="1:16" ht="30" x14ac:dyDescent="0.25">
      <c r="A26" s="8" t="s">
        <v>29</v>
      </c>
      <c r="B26" s="10">
        <v>2</v>
      </c>
      <c r="C26" s="1" t="s">
        <v>36</v>
      </c>
      <c r="D26" s="10">
        <v>1</v>
      </c>
      <c r="E26" s="10">
        <v>96</v>
      </c>
      <c r="F26" s="10">
        <v>90</v>
      </c>
      <c r="G26" s="1">
        <f t="shared" ref="G26:G36" si="1">E26*F26</f>
        <v>8640</v>
      </c>
      <c r="H26" s="10" t="s">
        <v>37</v>
      </c>
      <c r="I26" s="10" t="s">
        <v>12</v>
      </c>
      <c r="J26" s="10"/>
      <c r="K26" s="10"/>
      <c r="L26" s="10"/>
      <c r="M26" s="10"/>
      <c r="N26" s="10"/>
      <c r="O26" s="10"/>
      <c r="P26" s="10"/>
    </row>
    <row r="27" spans="1:16" ht="30" x14ac:dyDescent="0.25">
      <c r="A27" s="8" t="s">
        <v>29</v>
      </c>
      <c r="B27" s="10">
        <v>3</v>
      </c>
      <c r="C27" s="1" t="s">
        <v>36</v>
      </c>
      <c r="D27" s="10">
        <v>2</v>
      </c>
      <c r="E27" s="10">
        <v>96</v>
      </c>
      <c r="F27" s="10">
        <v>45</v>
      </c>
      <c r="G27" s="1">
        <f t="shared" si="1"/>
        <v>4320</v>
      </c>
      <c r="H27" s="10" t="s">
        <v>37</v>
      </c>
      <c r="I27" s="10" t="s">
        <v>12</v>
      </c>
      <c r="J27" s="10"/>
      <c r="K27" s="10"/>
      <c r="L27" s="10"/>
      <c r="M27" s="10"/>
      <c r="N27" s="10"/>
      <c r="O27" s="10"/>
      <c r="P27" s="10"/>
    </row>
    <row r="28" spans="1:16" ht="30" x14ac:dyDescent="0.25">
      <c r="A28" s="8" t="s">
        <v>29</v>
      </c>
      <c r="B28" s="10">
        <v>4</v>
      </c>
      <c r="C28" s="1" t="s">
        <v>38</v>
      </c>
      <c r="D28" s="10">
        <v>1</v>
      </c>
      <c r="E28" s="10">
        <v>96</v>
      </c>
      <c r="F28" s="10">
        <v>45</v>
      </c>
      <c r="G28" s="1">
        <f t="shared" si="1"/>
        <v>4320</v>
      </c>
      <c r="H28" s="10" t="s">
        <v>37</v>
      </c>
      <c r="I28" s="10" t="s">
        <v>12</v>
      </c>
      <c r="J28" s="10"/>
      <c r="K28" s="10"/>
      <c r="L28" s="10"/>
      <c r="M28" s="10"/>
      <c r="N28" s="10"/>
      <c r="O28" s="10"/>
      <c r="P28" s="10"/>
    </row>
    <row r="29" spans="1:16" ht="30" x14ac:dyDescent="0.25">
      <c r="A29" s="8" t="s">
        <v>29</v>
      </c>
      <c r="B29" s="10">
        <v>5</v>
      </c>
      <c r="C29" s="1" t="s">
        <v>38</v>
      </c>
      <c r="D29" s="10">
        <v>2</v>
      </c>
      <c r="E29" s="10">
        <v>96</v>
      </c>
      <c r="F29" s="10">
        <v>45</v>
      </c>
      <c r="G29" s="1">
        <f t="shared" si="1"/>
        <v>4320</v>
      </c>
      <c r="H29" s="10" t="s">
        <v>37</v>
      </c>
      <c r="I29" s="10" t="s">
        <v>12</v>
      </c>
      <c r="J29" s="10"/>
      <c r="K29" s="10"/>
      <c r="L29" s="10"/>
      <c r="M29" s="10"/>
      <c r="N29" s="10"/>
      <c r="O29" s="10"/>
      <c r="P29" s="10"/>
    </row>
    <row r="30" spans="1:16" ht="94.5" x14ac:dyDescent="0.25">
      <c r="A30" s="5" t="s">
        <v>22</v>
      </c>
      <c r="B30" s="11">
        <v>6</v>
      </c>
      <c r="C30" s="6" t="s">
        <v>39</v>
      </c>
      <c r="D30" s="11">
        <v>1</v>
      </c>
      <c r="E30" s="11">
        <v>128</v>
      </c>
      <c r="F30" s="11">
        <v>6</v>
      </c>
      <c r="G30" s="6">
        <f t="shared" si="1"/>
        <v>768</v>
      </c>
      <c r="H30" s="11" t="s">
        <v>40</v>
      </c>
      <c r="I30" s="11" t="s">
        <v>12</v>
      </c>
      <c r="J30" s="11"/>
      <c r="K30" s="11"/>
      <c r="L30" s="10"/>
      <c r="M30" s="10"/>
      <c r="N30" s="10"/>
      <c r="O30" s="10"/>
      <c r="P30" s="10"/>
    </row>
    <row r="31" spans="1:16" ht="30" x14ac:dyDescent="0.25">
      <c r="A31" s="8" t="s">
        <v>29</v>
      </c>
      <c r="B31" s="10">
        <v>7</v>
      </c>
      <c r="C31" s="1" t="s">
        <v>41</v>
      </c>
      <c r="D31" s="10">
        <v>1</v>
      </c>
      <c r="E31" s="10">
        <v>96</v>
      </c>
      <c r="F31" s="10">
        <v>120</v>
      </c>
      <c r="G31" s="1">
        <f t="shared" si="1"/>
        <v>11520</v>
      </c>
      <c r="H31" s="1" t="s">
        <v>28</v>
      </c>
      <c r="I31" s="10" t="s">
        <v>12</v>
      </c>
      <c r="J31" s="10"/>
      <c r="K31" s="10"/>
      <c r="L31" s="10"/>
      <c r="M31" s="10"/>
      <c r="N31" s="10"/>
      <c r="O31" s="10"/>
      <c r="P31" s="10"/>
    </row>
    <row r="32" spans="1:16" ht="30" x14ac:dyDescent="0.25">
      <c r="A32" s="8" t="s">
        <v>29</v>
      </c>
      <c r="B32" s="10">
        <v>8</v>
      </c>
      <c r="C32" s="10" t="s">
        <v>42</v>
      </c>
      <c r="D32" s="10">
        <v>1</v>
      </c>
      <c r="E32" s="10">
        <v>96</v>
      </c>
      <c r="F32" s="10">
        <v>65</v>
      </c>
      <c r="G32" s="1">
        <f t="shared" si="1"/>
        <v>6240</v>
      </c>
      <c r="H32" s="1" t="s">
        <v>28</v>
      </c>
      <c r="I32" s="10" t="s">
        <v>12</v>
      </c>
      <c r="J32" s="10"/>
      <c r="K32" s="10"/>
      <c r="L32" s="10"/>
      <c r="M32" s="10"/>
      <c r="N32" s="10"/>
      <c r="O32" s="10"/>
      <c r="P32" s="10"/>
    </row>
    <row r="33" spans="1:16" ht="94.5" x14ac:dyDescent="0.25">
      <c r="A33" s="7" t="s">
        <v>25</v>
      </c>
      <c r="B33" s="10">
        <v>9</v>
      </c>
      <c r="C33" s="12" t="s">
        <v>43</v>
      </c>
      <c r="D33" s="10">
        <v>1</v>
      </c>
      <c r="E33" s="10">
        <v>144</v>
      </c>
      <c r="F33" s="10">
        <v>12</v>
      </c>
      <c r="G33" s="1">
        <f t="shared" si="1"/>
        <v>1728</v>
      </c>
      <c r="H33" s="10"/>
      <c r="I33" s="10" t="s">
        <v>12</v>
      </c>
      <c r="J33" s="10"/>
      <c r="K33" s="10"/>
      <c r="L33" s="10"/>
      <c r="M33" s="10"/>
      <c r="N33" s="10"/>
      <c r="O33" s="10"/>
      <c r="P33" s="10"/>
    </row>
    <row r="34" spans="1:16" ht="30" x14ac:dyDescent="0.25">
      <c r="A34" s="8" t="s">
        <v>29</v>
      </c>
      <c r="B34" s="10">
        <v>10</v>
      </c>
      <c r="C34" s="1" t="s">
        <v>44</v>
      </c>
      <c r="D34" s="10">
        <v>1</v>
      </c>
      <c r="E34" s="10">
        <v>72</v>
      </c>
      <c r="F34" s="10">
        <v>12</v>
      </c>
      <c r="G34" s="1">
        <f t="shared" si="1"/>
        <v>864</v>
      </c>
      <c r="H34" s="10"/>
      <c r="I34" s="10" t="s">
        <v>12</v>
      </c>
      <c r="J34" s="10"/>
      <c r="K34" s="10"/>
      <c r="L34" s="10"/>
      <c r="M34" s="10"/>
      <c r="N34" s="10"/>
      <c r="O34" s="10"/>
      <c r="P34" s="10"/>
    </row>
    <row r="35" spans="1:16" ht="94.5" x14ac:dyDescent="0.25">
      <c r="A35" s="4" t="s">
        <v>9</v>
      </c>
      <c r="B35" s="10">
        <v>11</v>
      </c>
      <c r="C35" s="1" t="s">
        <v>45</v>
      </c>
      <c r="D35" s="10">
        <v>1</v>
      </c>
      <c r="E35" s="10">
        <v>64</v>
      </c>
      <c r="F35" s="10">
        <v>6</v>
      </c>
      <c r="G35" s="1">
        <f t="shared" si="1"/>
        <v>384</v>
      </c>
      <c r="H35" s="10"/>
      <c r="I35" s="10" t="s">
        <v>12</v>
      </c>
      <c r="J35" s="10"/>
      <c r="K35" s="10"/>
      <c r="L35" s="10"/>
      <c r="M35" s="10"/>
      <c r="N35" s="10"/>
      <c r="O35" s="10"/>
      <c r="P35" s="10"/>
    </row>
    <row r="36" spans="1:16" ht="94.5" x14ac:dyDescent="0.25">
      <c r="A36" s="7" t="s">
        <v>25</v>
      </c>
      <c r="B36" s="10">
        <v>12</v>
      </c>
      <c r="C36" s="116" t="s">
        <v>46</v>
      </c>
      <c r="D36" s="10">
        <v>1</v>
      </c>
      <c r="E36" s="10">
        <v>72</v>
      </c>
      <c r="F36" s="10">
        <v>30</v>
      </c>
      <c r="G36" s="1">
        <f t="shared" si="1"/>
        <v>2160</v>
      </c>
      <c r="H36" s="1" t="s">
        <v>28</v>
      </c>
      <c r="I36" s="10" t="s">
        <v>12</v>
      </c>
      <c r="J36" s="10"/>
      <c r="K36" s="10"/>
      <c r="L36" s="10"/>
      <c r="M36" s="10"/>
      <c r="N36" s="10"/>
      <c r="O36" s="10"/>
      <c r="P36" s="10"/>
    </row>
    <row r="37" spans="1:16" ht="94.5" x14ac:dyDescent="0.25">
      <c r="A37" s="7" t="s">
        <v>25</v>
      </c>
      <c r="B37" s="10">
        <v>13</v>
      </c>
      <c r="C37" s="103" t="s">
        <v>741</v>
      </c>
      <c r="D37" s="10">
        <v>1</v>
      </c>
      <c r="E37" s="10">
        <v>64</v>
      </c>
      <c r="F37" s="10">
        <v>10</v>
      </c>
      <c r="G37" s="1">
        <v>640</v>
      </c>
      <c r="H37" s="10" t="s">
        <v>27</v>
      </c>
      <c r="I37" s="10" t="s">
        <v>12</v>
      </c>
      <c r="J37" s="10"/>
      <c r="K37" s="10"/>
      <c r="L37" s="10"/>
      <c r="M37" s="10"/>
      <c r="N37" s="10"/>
      <c r="O37" s="10"/>
      <c r="P37" s="10"/>
    </row>
    <row r="38" spans="1:16" ht="15.75" x14ac:dyDescent="0.25">
      <c r="A38" s="7"/>
      <c r="B38" s="10"/>
      <c r="D38" s="10"/>
      <c r="E38" s="10"/>
      <c r="F38" s="10">
        <f>SUM(F25:F37)</f>
        <v>561</v>
      </c>
      <c r="G38" s="10">
        <v>51004</v>
      </c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5">
      <c r="B39" s="10"/>
      <c r="E39" s="1" t="s">
        <v>48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94.5" x14ac:dyDescent="0.25">
      <c r="A40" s="4" t="s">
        <v>9</v>
      </c>
      <c r="B40" s="1">
        <v>1</v>
      </c>
      <c r="C40" s="1" t="s">
        <v>49</v>
      </c>
      <c r="D40" s="1">
        <v>1</v>
      </c>
      <c r="E40" s="1">
        <v>64</v>
      </c>
      <c r="F40" s="1">
        <v>70</v>
      </c>
      <c r="G40" s="1">
        <f>E40*F40</f>
        <v>4480</v>
      </c>
      <c r="H40" s="3" t="s">
        <v>11</v>
      </c>
      <c r="I40" s="10" t="s">
        <v>12</v>
      </c>
      <c r="L40" s="1" t="s">
        <v>746</v>
      </c>
    </row>
    <row r="41" spans="1:16" ht="94.5" x14ac:dyDescent="0.25">
      <c r="A41" s="4" t="s">
        <v>9</v>
      </c>
      <c r="B41" s="1">
        <v>2</v>
      </c>
      <c r="C41" s="1" t="s">
        <v>50</v>
      </c>
      <c r="D41" s="1">
        <v>1</v>
      </c>
      <c r="E41" s="1">
        <v>128</v>
      </c>
      <c r="F41" s="1">
        <v>36</v>
      </c>
      <c r="G41" s="1">
        <f t="shared" ref="G41:G50" si="2">E41*F41</f>
        <v>4608</v>
      </c>
      <c r="H41" s="3" t="s">
        <v>11</v>
      </c>
      <c r="I41" s="10" t="s">
        <v>12</v>
      </c>
    </row>
    <row r="42" spans="1:16" ht="94.5" x14ac:dyDescent="0.25">
      <c r="A42" s="4" t="s">
        <v>9</v>
      </c>
      <c r="B42" s="1">
        <v>3</v>
      </c>
      <c r="C42" s="1" t="s">
        <v>51</v>
      </c>
      <c r="D42" s="1">
        <v>1</v>
      </c>
      <c r="E42" s="1">
        <v>128</v>
      </c>
      <c r="F42" s="1">
        <v>15</v>
      </c>
      <c r="G42" s="1">
        <f t="shared" si="2"/>
        <v>1920</v>
      </c>
      <c r="H42" s="3" t="s">
        <v>11</v>
      </c>
      <c r="I42" s="10" t="s">
        <v>12</v>
      </c>
    </row>
    <row r="43" spans="1:16" ht="94.5" x14ac:dyDescent="0.25">
      <c r="A43" s="4" t="s">
        <v>9</v>
      </c>
      <c r="B43" s="1">
        <v>4</v>
      </c>
      <c r="C43" s="1" t="s">
        <v>52</v>
      </c>
      <c r="D43" s="1">
        <v>1</v>
      </c>
      <c r="E43" s="1">
        <v>128</v>
      </c>
      <c r="F43" s="1">
        <v>15</v>
      </c>
      <c r="G43" s="1">
        <f t="shared" si="2"/>
        <v>1920</v>
      </c>
      <c r="H43" s="3" t="s">
        <v>11</v>
      </c>
      <c r="I43" s="10" t="s">
        <v>12</v>
      </c>
    </row>
    <row r="44" spans="1:16" ht="94.5" x14ac:dyDescent="0.25">
      <c r="A44" s="4" t="s">
        <v>9</v>
      </c>
      <c r="B44" s="1">
        <v>5</v>
      </c>
      <c r="C44" s="1" t="s">
        <v>53</v>
      </c>
      <c r="D44" s="1">
        <v>1</v>
      </c>
      <c r="E44" s="1">
        <v>192</v>
      </c>
      <c r="F44" s="1">
        <v>15</v>
      </c>
      <c r="G44" s="1">
        <f t="shared" si="2"/>
        <v>2880</v>
      </c>
      <c r="I44" s="10" t="s">
        <v>12</v>
      </c>
    </row>
    <row r="45" spans="1:16" ht="94.5" x14ac:dyDescent="0.25">
      <c r="A45" s="4" t="s">
        <v>9</v>
      </c>
      <c r="B45" s="1">
        <v>6</v>
      </c>
      <c r="C45" s="1" t="s">
        <v>54</v>
      </c>
      <c r="D45" s="1">
        <v>1</v>
      </c>
      <c r="E45" s="1">
        <v>128</v>
      </c>
      <c r="F45" s="1">
        <v>15</v>
      </c>
      <c r="G45" s="1">
        <f t="shared" si="2"/>
        <v>1920</v>
      </c>
      <c r="H45" s="3" t="s">
        <v>11</v>
      </c>
      <c r="I45" s="10" t="s">
        <v>12</v>
      </c>
    </row>
    <row r="46" spans="1:16" ht="94.5" x14ac:dyDescent="0.25">
      <c r="A46" s="4" t="s">
        <v>9</v>
      </c>
      <c r="B46" s="1">
        <v>7</v>
      </c>
      <c r="C46" s="1" t="s">
        <v>55</v>
      </c>
      <c r="D46" s="1">
        <v>1</v>
      </c>
      <c r="E46" s="1">
        <v>72</v>
      </c>
      <c r="F46" s="1">
        <v>1</v>
      </c>
      <c r="G46" s="1">
        <f t="shared" si="2"/>
        <v>72</v>
      </c>
      <c r="H46" s="3" t="s">
        <v>11</v>
      </c>
      <c r="I46" s="10" t="s">
        <v>12</v>
      </c>
    </row>
    <row r="47" spans="1:16" ht="94.5" x14ac:dyDescent="0.25">
      <c r="A47" s="7" t="s">
        <v>25</v>
      </c>
      <c r="B47" s="1">
        <v>8</v>
      </c>
      <c r="C47" s="1" t="s">
        <v>56</v>
      </c>
      <c r="D47" s="1">
        <v>1</v>
      </c>
      <c r="E47" s="1">
        <v>72</v>
      </c>
      <c r="F47" s="1">
        <v>15</v>
      </c>
      <c r="G47" s="1">
        <f t="shared" si="2"/>
        <v>1080</v>
      </c>
      <c r="H47" s="1" t="s">
        <v>28</v>
      </c>
      <c r="I47" s="10" t="s">
        <v>12</v>
      </c>
    </row>
    <row r="48" spans="1:16" ht="94.5" x14ac:dyDescent="0.25">
      <c r="A48" s="5" t="s">
        <v>22</v>
      </c>
      <c r="B48" s="6">
        <v>9</v>
      </c>
      <c r="C48" s="6" t="s">
        <v>57</v>
      </c>
      <c r="D48" s="6">
        <v>1</v>
      </c>
      <c r="E48" s="6">
        <v>72</v>
      </c>
      <c r="F48" s="6">
        <v>4</v>
      </c>
      <c r="G48" s="6">
        <f t="shared" si="2"/>
        <v>288</v>
      </c>
      <c r="H48" s="6" t="s">
        <v>58</v>
      </c>
      <c r="I48" s="11" t="s">
        <v>12</v>
      </c>
    </row>
    <row r="49" spans="1:12" ht="94.5" x14ac:dyDescent="0.25">
      <c r="A49" s="5" t="s">
        <v>22</v>
      </c>
      <c r="B49" s="6">
        <v>10</v>
      </c>
      <c r="C49" s="6" t="s">
        <v>59</v>
      </c>
      <c r="D49" s="6">
        <v>1</v>
      </c>
      <c r="E49" s="6">
        <v>36</v>
      </c>
      <c r="F49" s="6">
        <v>8</v>
      </c>
      <c r="G49" s="6">
        <f t="shared" si="2"/>
        <v>288</v>
      </c>
      <c r="H49" s="6" t="s">
        <v>58</v>
      </c>
      <c r="I49" s="11" t="s">
        <v>12</v>
      </c>
    </row>
    <row r="50" spans="1:12" ht="94.5" x14ac:dyDescent="0.25">
      <c r="A50" s="4" t="s">
        <v>9</v>
      </c>
      <c r="B50" s="1">
        <v>11</v>
      </c>
      <c r="C50" s="1" t="s">
        <v>732</v>
      </c>
      <c r="D50" s="1">
        <v>1</v>
      </c>
      <c r="E50" s="1">
        <v>128</v>
      </c>
      <c r="F50" s="103">
        <v>24</v>
      </c>
      <c r="G50" s="1">
        <f t="shared" si="2"/>
        <v>3072</v>
      </c>
      <c r="H50" s="3" t="s">
        <v>11</v>
      </c>
      <c r="I50" s="10" t="s">
        <v>12</v>
      </c>
    </row>
    <row r="51" spans="1:12" ht="15.75" x14ac:dyDescent="0.25">
      <c r="A51" s="117"/>
      <c r="F51" s="1">
        <f>SUM(F40:F50)</f>
        <v>218</v>
      </c>
      <c r="G51" s="1">
        <f>SUM(G40:G50)</f>
        <v>22528</v>
      </c>
      <c r="I51" s="10"/>
    </row>
    <row r="52" spans="1:12" x14ac:dyDescent="0.25">
      <c r="E52" s="103" t="s">
        <v>60</v>
      </c>
    </row>
    <row r="53" spans="1:12" ht="30" x14ac:dyDescent="0.25">
      <c r="A53" s="8" t="s">
        <v>29</v>
      </c>
      <c r="B53" s="1">
        <v>1</v>
      </c>
      <c r="C53" s="1" t="s">
        <v>747</v>
      </c>
      <c r="D53" s="1">
        <v>1</v>
      </c>
      <c r="E53" s="1">
        <v>128</v>
      </c>
      <c r="F53" s="1">
        <v>12</v>
      </c>
      <c r="G53" s="1">
        <f>E53*F53</f>
        <v>1536</v>
      </c>
    </row>
    <row r="54" spans="1:12" ht="30" x14ac:dyDescent="0.25">
      <c r="A54" s="8" t="s">
        <v>29</v>
      </c>
      <c r="B54" s="1">
        <v>2</v>
      </c>
      <c r="C54" s="1" t="s">
        <v>747</v>
      </c>
      <c r="D54" s="1">
        <v>2</v>
      </c>
      <c r="E54" s="1">
        <v>64</v>
      </c>
      <c r="F54" s="1">
        <v>10</v>
      </c>
      <c r="G54" s="1">
        <f>E54*F54</f>
        <v>640</v>
      </c>
      <c r="H54" s="118"/>
      <c r="I54" s="10"/>
    </row>
    <row r="55" spans="1:12" ht="105" x14ac:dyDescent="0.25">
      <c r="A55" s="13" t="s">
        <v>61</v>
      </c>
      <c r="B55" s="1">
        <v>3</v>
      </c>
      <c r="C55" s="1" t="s">
        <v>62</v>
      </c>
      <c r="D55" s="1">
        <v>1</v>
      </c>
      <c r="E55" s="1">
        <v>128</v>
      </c>
      <c r="F55" s="1">
        <v>30</v>
      </c>
      <c r="G55" s="1">
        <f t="shared" ref="G55:G59" si="3">E55*F55</f>
        <v>3840</v>
      </c>
      <c r="H55" s="113" t="s">
        <v>334</v>
      </c>
      <c r="I55" s="10" t="s">
        <v>12</v>
      </c>
      <c r="L55" s="1" t="s">
        <v>748</v>
      </c>
    </row>
    <row r="56" spans="1:12" ht="105" x14ac:dyDescent="0.25">
      <c r="A56" s="13" t="s">
        <v>61</v>
      </c>
      <c r="B56" s="1">
        <v>4</v>
      </c>
      <c r="C56" s="1" t="s">
        <v>62</v>
      </c>
      <c r="D56" s="1">
        <v>1</v>
      </c>
      <c r="E56" s="1">
        <v>64</v>
      </c>
      <c r="F56" s="1">
        <v>10</v>
      </c>
      <c r="G56" s="1">
        <f t="shared" si="3"/>
        <v>640</v>
      </c>
      <c r="H56" s="113" t="s">
        <v>334</v>
      </c>
      <c r="I56" s="10" t="s">
        <v>12</v>
      </c>
    </row>
    <row r="57" spans="1:12" ht="94.5" x14ac:dyDescent="0.25">
      <c r="A57" s="4" t="s">
        <v>9</v>
      </c>
      <c r="B57" s="1">
        <v>5</v>
      </c>
      <c r="C57" s="1" t="s">
        <v>733</v>
      </c>
      <c r="D57" s="1">
        <v>1</v>
      </c>
      <c r="E57" s="1">
        <v>128</v>
      </c>
      <c r="F57" s="1">
        <v>2</v>
      </c>
      <c r="G57" s="1">
        <f t="shared" si="3"/>
        <v>256</v>
      </c>
      <c r="H57" s="3" t="s">
        <v>11</v>
      </c>
      <c r="I57" s="10" t="s">
        <v>12</v>
      </c>
    </row>
    <row r="58" spans="1:12" ht="105" x14ac:dyDescent="0.25">
      <c r="A58" s="13" t="s">
        <v>61</v>
      </c>
      <c r="B58" s="1">
        <v>6</v>
      </c>
      <c r="C58" s="1" t="s">
        <v>63</v>
      </c>
      <c r="D58" s="1">
        <v>1</v>
      </c>
      <c r="E58" s="1">
        <v>128</v>
      </c>
      <c r="F58" s="1">
        <v>15</v>
      </c>
      <c r="G58" s="1">
        <f t="shared" si="3"/>
        <v>1920</v>
      </c>
      <c r="H58" s="113" t="s">
        <v>334</v>
      </c>
      <c r="I58" s="10" t="s">
        <v>12</v>
      </c>
    </row>
    <row r="59" spans="1:12" ht="105" x14ac:dyDescent="0.25">
      <c r="A59" s="13" t="s">
        <v>61</v>
      </c>
      <c r="B59" s="1">
        <v>7</v>
      </c>
      <c r="C59" s="1" t="s">
        <v>64</v>
      </c>
      <c r="D59" s="1">
        <v>1</v>
      </c>
      <c r="E59" s="1">
        <v>192</v>
      </c>
      <c r="F59" s="1">
        <v>5</v>
      </c>
      <c r="G59" s="1">
        <f t="shared" si="3"/>
        <v>960</v>
      </c>
      <c r="H59" s="113" t="s">
        <v>334</v>
      </c>
      <c r="I59" s="10" t="s">
        <v>12</v>
      </c>
    </row>
    <row r="60" spans="1:12" x14ac:dyDescent="0.25">
      <c r="F60" s="1">
        <f>SUM(F53:F59)</f>
        <v>84</v>
      </c>
      <c r="G60" s="1">
        <f>SUM(G53:G59)</f>
        <v>9792</v>
      </c>
    </row>
    <row r="61" spans="1:12" x14ac:dyDescent="0.25">
      <c r="A61" s="1" t="s">
        <v>674</v>
      </c>
      <c r="F61" s="32">
        <v>1294</v>
      </c>
      <c r="G61" s="32">
        <v>140476</v>
      </c>
    </row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opLeftCell="A209" workbookViewId="0">
      <selection activeCell="B186" sqref="B186:B209"/>
    </sheetView>
  </sheetViews>
  <sheetFormatPr defaultRowHeight="15" x14ac:dyDescent="0.25"/>
  <cols>
    <col min="1" max="1" width="25.28515625" customWidth="1"/>
    <col min="3" max="3" width="17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51" t="s">
        <v>729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4.5" customHeight="1" x14ac:dyDescent="0.25">
      <c r="A4" s="128" t="s">
        <v>61</v>
      </c>
      <c r="B4" s="1">
        <v>1</v>
      </c>
      <c r="C4" s="23" t="s">
        <v>332</v>
      </c>
      <c r="D4" s="1" t="s">
        <v>333</v>
      </c>
      <c r="E4" s="1">
        <v>216</v>
      </c>
      <c r="F4" s="1">
        <v>12</v>
      </c>
      <c r="G4" s="1">
        <f t="shared" ref="G4:G63" si="0">E4*F4</f>
        <v>2592</v>
      </c>
      <c r="H4" s="3" t="s">
        <v>334</v>
      </c>
      <c r="I4" s="8" t="s">
        <v>335</v>
      </c>
    </row>
    <row r="5" spans="1:13" ht="94.5" customHeight="1" x14ac:dyDescent="0.25">
      <c r="A5" s="4" t="s">
        <v>61</v>
      </c>
      <c r="B5" s="1">
        <v>2</v>
      </c>
      <c r="C5" s="24" t="s">
        <v>336</v>
      </c>
      <c r="D5" s="1" t="s">
        <v>333</v>
      </c>
      <c r="E5" s="1">
        <v>144</v>
      </c>
      <c r="F5" s="1">
        <v>28</v>
      </c>
      <c r="G5" s="1">
        <f t="shared" si="0"/>
        <v>4032</v>
      </c>
      <c r="H5" s="3" t="s">
        <v>334</v>
      </c>
      <c r="I5" s="8" t="s">
        <v>335</v>
      </c>
    </row>
    <row r="6" spans="1:13" ht="94.5" customHeight="1" x14ac:dyDescent="0.25">
      <c r="A6" s="117" t="s">
        <v>61</v>
      </c>
      <c r="B6" s="103">
        <v>3</v>
      </c>
      <c r="C6" s="106" t="s">
        <v>337</v>
      </c>
      <c r="D6" s="129">
        <v>1</v>
      </c>
      <c r="E6" s="129">
        <v>152</v>
      </c>
      <c r="F6" s="129">
        <v>10</v>
      </c>
      <c r="G6" s="129">
        <f t="shared" si="0"/>
        <v>1520</v>
      </c>
      <c r="H6" s="130" t="s">
        <v>338</v>
      </c>
      <c r="I6" s="130" t="s">
        <v>335</v>
      </c>
    </row>
    <row r="7" spans="1:13" ht="94.5" customHeight="1" x14ac:dyDescent="0.25">
      <c r="A7" s="117" t="s">
        <v>61</v>
      </c>
      <c r="B7" s="103">
        <v>4</v>
      </c>
      <c r="C7" s="106" t="s">
        <v>337</v>
      </c>
      <c r="D7" s="129">
        <v>2.2999999999999998</v>
      </c>
      <c r="E7" s="129">
        <v>228</v>
      </c>
      <c r="F7" s="129">
        <v>20</v>
      </c>
      <c r="G7" s="129">
        <f t="shared" si="0"/>
        <v>4560</v>
      </c>
      <c r="H7" s="130" t="s">
        <v>338</v>
      </c>
      <c r="I7" s="130" t="s">
        <v>335</v>
      </c>
    </row>
    <row r="8" spans="1:13" ht="94.5" customHeight="1" x14ac:dyDescent="0.25">
      <c r="A8" s="117" t="s">
        <v>61</v>
      </c>
      <c r="B8" s="103">
        <v>5</v>
      </c>
      <c r="C8" s="106" t="s">
        <v>337</v>
      </c>
      <c r="D8" s="129">
        <v>4.5</v>
      </c>
      <c r="E8" s="129">
        <v>228</v>
      </c>
      <c r="F8" s="129">
        <v>11</v>
      </c>
      <c r="G8" s="129">
        <f t="shared" si="0"/>
        <v>2508</v>
      </c>
      <c r="H8" s="130" t="s">
        <v>338</v>
      </c>
      <c r="I8" s="130" t="s">
        <v>335</v>
      </c>
    </row>
    <row r="9" spans="1:13" ht="94.5" customHeight="1" x14ac:dyDescent="0.25">
      <c r="A9" s="117" t="s">
        <v>61</v>
      </c>
      <c r="B9" s="103">
        <v>6</v>
      </c>
      <c r="C9" s="106" t="s">
        <v>337</v>
      </c>
      <c r="D9" s="131" t="s">
        <v>339</v>
      </c>
      <c r="E9" s="129">
        <v>304</v>
      </c>
      <c r="F9" s="129">
        <v>17</v>
      </c>
      <c r="G9" s="129">
        <f t="shared" si="0"/>
        <v>5168</v>
      </c>
      <c r="H9" s="130" t="s">
        <v>338</v>
      </c>
      <c r="I9" s="130" t="s">
        <v>335</v>
      </c>
    </row>
    <row r="10" spans="1:13" ht="94.5" customHeight="1" x14ac:dyDescent="0.25">
      <c r="A10" s="117" t="s">
        <v>61</v>
      </c>
      <c r="B10" s="103">
        <v>7</v>
      </c>
      <c r="C10" s="106" t="s">
        <v>340</v>
      </c>
      <c r="D10" s="131">
        <v>1.2</v>
      </c>
      <c r="E10" s="129">
        <v>144</v>
      </c>
      <c r="F10" s="129">
        <v>25</v>
      </c>
      <c r="G10" s="129">
        <f t="shared" si="0"/>
        <v>3600</v>
      </c>
      <c r="H10" s="130" t="s">
        <v>342</v>
      </c>
      <c r="I10" s="130" t="s">
        <v>335</v>
      </c>
    </row>
    <row r="11" spans="1:13" ht="94.5" customHeight="1" x14ac:dyDescent="0.25">
      <c r="A11" s="117" t="s">
        <v>61</v>
      </c>
      <c r="B11" s="103">
        <v>8</v>
      </c>
      <c r="C11" s="106" t="s">
        <v>340</v>
      </c>
      <c r="D11" s="129">
        <v>4.5</v>
      </c>
      <c r="E11" s="129">
        <v>216</v>
      </c>
      <c r="F11" s="129">
        <v>24</v>
      </c>
      <c r="G11" s="129">
        <f t="shared" si="0"/>
        <v>5184</v>
      </c>
      <c r="H11" s="130" t="s">
        <v>342</v>
      </c>
      <c r="I11" s="130" t="s">
        <v>335</v>
      </c>
    </row>
    <row r="12" spans="1:13" ht="94.5" customHeight="1" x14ac:dyDescent="0.25">
      <c r="A12" s="117" t="s">
        <v>61</v>
      </c>
      <c r="B12" s="103">
        <v>9</v>
      </c>
      <c r="C12" s="106" t="s">
        <v>340</v>
      </c>
      <c r="D12" s="129">
        <v>6.7</v>
      </c>
      <c r="E12" s="129">
        <v>216</v>
      </c>
      <c r="F12" s="129">
        <v>15</v>
      </c>
      <c r="G12" s="129">
        <f t="shared" si="0"/>
        <v>3240</v>
      </c>
      <c r="H12" s="130" t="s">
        <v>342</v>
      </c>
      <c r="I12" s="130" t="s">
        <v>335</v>
      </c>
    </row>
    <row r="13" spans="1:13" ht="94.5" customHeight="1" x14ac:dyDescent="0.25">
      <c r="A13" s="117" t="s">
        <v>61</v>
      </c>
      <c r="B13" s="103">
        <v>10</v>
      </c>
      <c r="C13" s="106" t="s">
        <v>340</v>
      </c>
      <c r="D13" s="129">
        <v>8</v>
      </c>
      <c r="E13" s="129">
        <v>288</v>
      </c>
      <c r="F13" s="129">
        <v>8</v>
      </c>
      <c r="G13" s="129">
        <f t="shared" si="0"/>
        <v>2304</v>
      </c>
      <c r="H13" s="130" t="s">
        <v>342</v>
      </c>
      <c r="I13" s="130" t="s">
        <v>335</v>
      </c>
    </row>
    <row r="14" spans="1:13" ht="94.5" customHeight="1" x14ac:dyDescent="0.25">
      <c r="A14" s="117" t="s">
        <v>61</v>
      </c>
      <c r="B14" s="103">
        <v>11</v>
      </c>
      <c r="C14" s="106" t="s">
        <v>433</v>
      </c>
      <c r="D14" s="132" t="s">
        <v>400</v>
      </c>
      <c r="E14" s="103">
        <v>252</v>
      </c>
      <c r="F14" s="103">
        <v>47</v>
      </c>
      <c r="G14" s="103">
        <f>E14*F14</f>
        <v>11844</v>
      </c>
      <c r="H14" s="130" t="s">
        <v>342</v>
      </c>
      <c r="I14" s="106" t="s">
        <v>335</v>
      </c>
    </row>
    <row r="15" spans="1:13" ht="94.5" customHeight="1" x14ac:dyDescent="0.25">
      <c r="A15" s="117" t="s">
        <v>9</v>
      </c>
      <c r="B15" s="103">
        <v>12</v>
      </c>
      <c r="C15" s="106" t="s">
        <v>760</v>
      </c>
      <c r="D15" s="132" t="s">
        <v>400</v>
      </c>
      <c r="E15" s="103">
        <v>216</v>
      </c>
      <c r="F15" s="103">
        <v>153</v>
      </c>
      <c r="G15" s="103">
        <f t="shared" si="0"/>
        <v>33048</v>
      </c>
      <c r="H15" s="8" t="s">
        <v>345</v>
      </c>
      <c r="I15" s="106" t="s">
        <v>335</v>
      </c>
    </row>
    <row r="16" spans="1:13" ht="102.6" customHeight="1" x14ac:dyDescent="0.25">
      <c r="A16" s="4" t="s">
        <v>61</v>
      </c>
      <c r="B16" s="1">
        <v>13</v>
      </c>
      <c r="C16" s="23" t="s">
        <v>343</v>
      </c>
      <c r="D16" s="1" t="s">
        <v>344</v>
      </c>
      <c r="E16" s="1">
        <v>324</v>
      </c>
      <c r="F16" s="1">
        <v>11</v>
      </c>
      <c r="G16" s="1">
        <f t="shared" si="0"/>
        <v>3564</v>
      </c>
      <c r="H16" s="8" t="s">
        <v>345</v>
      </c>
      <c r="I16" s="8" t="s">
        <v>335</v>
      </c>
    </row>
    <row r="17" spans="1:9" ht="94.5" x14ac:dyDescent="0.25">
      <c r="A17" s="128" t="s">
        <v>9</v>
      </c>
      <c r="B17" s="1">
        <v>14</v>
      </c>
      <c r="C17" s="23" t="s">
        <v>346</v>
      </c>
      <c r="D17" s="1" t="s">
        <v>333</v>
      </c>
      <c r="E17" s="1">
        <v>36</v>
      </c>
      <c r="F17" s="1">
        <v>4</v>
      </c>
      <c r="G17" s="1">
        <f t="shared" si="0"/>
        <v>144</v>
      </c>
      <c r="H17" s="4" t="s">
        <v>347</v>
      </c>
      <c r="I17" s="8" t="s">
        <v>335</v>
      </c>
    </row>
    <row r="18" spans="1:9" ht="94.5" x14ac:dyDescent="0.25">
      <c r="A18" s="4" t="s">
        <v>9</v>
      </c>
      <c r="B18" s="1">
        <v>15</v>
      </c>
      <c r="C18" s="23" t="s">
        <v>348</v>
      </c>
      <c r="D18" s="1" t="s">
        <v>333</v>
      </c>
      <c r="E18" s="1">
        <v>72</v>
      </c>
      <c r="F18" s="1">
        <v>10</v>
      </c>
      <c r="G18" s="1">
        <f t="shared" si="0"/>
        <v>720</v>
      </c>
      <c r="H18" s="4" t="s">
        <v>347</v>
      </c>
      <c r="I18" s="8" t="s">
        <v>335</v>
      </c>
    </row>
    <row r="19" spans="1:9" ht="94.5" x14ac:dyDescent="0.25">
      <c r="A19" s="4" t="s">
        <v>9</v>
      </c>
      <c r="B19" s="1">
        <v>16</v>
      </c>
      <c r="C19" s="23" t="s">
        <v>761</v>
      </c>
      <c r="D19" s="1" t="s">
        <v>333</v>
      </c>
      <c r="E19" s="1">
        <v>108</v>
      </c>
      <c r="F19" s="1">
        <v>4</v>
      </c>
      <c r="G19" s="1">
        <f t="shared" si="0"/>
        <v>432</v>
      </c>
      <c r="H19" s="4" t="s">
        <v>347</v>
      </c>
      <c r="I19" s="8" t="s">
        <v>335</v>
      </c>
    </row>
    <row r="20" spans="1:9" ht="94.5" x14ac:dyDescent="0.25">
      <c r="A20" s="4" t="s">
        <v>9</v>
      </c>
      <c r="B20" s="1">
        <v>17</v>
      </c>
      <c r="C20" s="23" t="s">
        <v>762</v>
      </c>
      <c r="D20" s="1" t="s">
        <v>333</v>
      </c>
      <c r="E20" s="1">
        <v>144</v>
      </c>
      <c r="F20" s="1">
        <v>8</v>
      </c>
      <c r="G20" s="1">
        <f t="shared" si="0"/>
        <v>1152</v>
      </c>
      <c r="H20" s="4" t="s">
        <v>347</v>
      </c>
      <c r="I20" s="8" t="s">
        <v>335</v>
      </c>
    </row>
    <row r="21" spans="1:9" ht="94.5" x14ac:dyDescent="0.25">
      <c r="A21" s="117" t="s">
        <v>9</v>
      </c>
      <c r="B21" s="103">
        <v>18</v>
      </c>
      <c r="C21" s="106" t="s">
        <v>349</v>
      </c>
      <c r="D21" s="129" t="s">
        <v>352</v>
      </c>
      <c r="E21" s="129">
        <v>36</v>
      </c>
      <c r="F21" s="129">
        <v>2</v>
      </c>
      <c r="G21" s="129">
        <f t="shared" si="0"/>
        <v>72</v>
      </c>
      <c r="H21" s="133" t="s">
        <v>347</v>
      </c>
      <c r="I21" s="130" t="s">
        <v>335</v>
      </c>
    </row>
    <row r="22" spans="1:9" ht="94.5" x14ac:dyDescent="0.25">
      <c r="A22" s="117" t="s">
        <v>9</v>
      </c>
      <c r="B22" s="103">
        <v>19</v>
      </c>
      <c r="C22" s="106" t="s">
        <v>349</v>
      </c>
      <c r="D22" s="134" t="s">
        <v>339</v>
      </c>
      <c r="E22" s="129">
        <v>72</v>
      </c>
      <c r="F22" s="129">
        <v>2</v>
      </c>
      <c r="G22" s="129">
        <f t="shared" si="0"/>
        <v>144</v>
      </c>
      <c r="H22" s="133" t="s">
        <v>347</v>
      </c>
      <c r="I22" s="130" t="s">
        <v>335</v>
      </c>
    </row>
    <row r="23" spans="1:9" ht="94.5" x14ac:dyDescent="0.25">
      <c r="A23" s="4" t="s">
        <v>9</v>
      </c>
      <c r="B23" s="1">
        <v>20</v>
      </c>
      <c r="C23" s="8" t="s">
        <v>350</v>
      </c>
      <c r="D23" s="1">
        <v>7.8</v>
      </c>
      <c r="E23" s="1">
        <v>36</v>
      </c>
      <c r="F23" s="1">
        <v>8</v>
      </c>
      <c r="G23" s="1">
        <f>E23*F23</f>
        <v>288</v>
      </c>
      <c r="H23" s="4" t="s">
        <v>347</v>
      </c>
      <c r="I23" s="8" t="s">
        <v>335</v>
      </c>
    </row>
    <row r="24" spans="1:9" ht="94.5" x14ac:dyDescent="0.25">
      <c r="A24" s="117" t="s">
        <v>9</v>
      </c>
      <c r="B24" s="103">
        <v>21</v>
      </c>
      <c r="C24" s="106" t="s">
        <v>763</v>
      </c>
      <c r="D24" s="103">
        <v>7.8</v>
      </c>
      <c r="E24" s="103">
        <v>216</v>
      </c>
      <c r="F24" s="103">
        <v>23</v>
      </c>
      <c r="G24" s="103">
        <f t="shared" si="0"/>
        <v>4968</v>
      </c>
      <c r="H24" s="117" t="s">
        <v>347</v>
      </c>
      <c r="I24" s="106" t="s">
        <v>335</v>
      </c>
    </row>
    <row r="25" spans="1:9" ht="94.5" x14ac:dyDescent="0.25">
      <c r="A25" s="4" t="s">
        <v>9</v>
      </c>
      <c r="B25" s="1">
        <v>22</v>
      </c>
      <c r="C25" s="8" t="s">
        <v>351</v>
      </c>
      <c r="D25" s="35" t="s">
        <v>352</v>
      </c>
      <c r="E25" s="1">
        <v>72</v>
      </c>
      <c r="F25" s="1">
        <v>5</v>
      </c>
      <c r="G25" s="1">
        <f t="shared" si="0"/>
        <v>360</v>
      </c>
      <c r="H25" s="4" t="s">
        <v>347</v>
      </c>
      <c r="I25" s="8" t="s">
        <v>335</v>
      </c>
    </row>
    <row r="26" spans="1:9" ht="94.5" x14ac:dyDescent="0.25">
      <c r="A26" s="117" t="s">
        <v>9</v>
      </c>
      <c r="B26" s="103">
        <v>23</v>
      </c>
      <c r="C26" s="106" t="s">
        <v>353</v>
      </c>
      <c r="D26" s="135">
        <v>8</v>
      </c>
      <c r="E26" s="103">
        <v>72</v>
      </c>
      <c r="F26" s="103">
        <v>1</v>
      </c>
      <c r="G26" s="103">
        <f t="shared" si="0"/>
        <v>72</v>
      </c>
      <c r="H26" s="117" t="s">
        <v>347</v>
      </c>
      <c r="I26" s="106" t="s">
        <v>335</v>
      </c>
    </row>
    <row r="27" spans="1:9" ht="94.5" x14ac:dyDescent="0.25">
      <c r="A27" s="4" t="s">
        <v>9</v>
      </c>
      <c r="B27" s="1">
        <v>24</v>
      </c>
      <c r="C27" s="8" t="s">
        <v>354</v>
      </c>
      <c r="D27" s="1">
        <v>2.2999999999999998</v>
      </c>
      <c r="E27" s="1">
        <v>72</v>
      </c>
      <c r="F27" s="1">
        <v>2</v>
      </c>
      <c r="G27" s="1">
        <f t="shared" si="0"/>
        <v>144</v>
      </c>
      <c r="H27" s="4" t="s">
        <v>347</v>
      </c>
      <c r="I27" s="8" t="s">
        <v>335</v>
      </c>
    </row>
    <row r="28" spans="1:9" ht="94.5" x14ac:dyDescent="0.25">
      <c r="A28" s="4" t="s">
        <v>9</v>
      </c>
      <c r="B28" s="1">
        <v>25</v>
      </c>
      <c r="C28" s="8" t="s">
        <v>355</v>
      </c>
      <c r="D28" s="1" t="s">
        <v>352</v>
      </c>
      <c r="E28" s="1">
        <v>72</v>
      </c>
      <c r="F28" s="1">
        <v>5</v>
      </c>
      <c r="G28" s="1">
        <f t="shared" si="0"/>
        <v>360</v>
      </c>
      <c r="H28" s="4" t="s">
        <v>347</v>
      </c>
      <c r="I28" s="8" t="s">
        <v>335</v>
      </c>
    </row>
    <row r="29" spans="1:9" ht="94.5" x14ac:dyDescent="0.25">
      <c r="A29" s="137" t="s">
        <v>25</v>
      </c>
      <c r="B29" s="1">
        <v>26</v>
      </c>
      <c r="C29" s="103" t="s">
        <v>358</v>
      </c>
      <c r="D29" s="103">
        <v>1</v>
      </c>
      <c r="E29" s="103">
        <v>108</v>
      </c>
      <c r="F29" s="103">
        <v>15</v>
      </c>
      <c r="G29" s="103">
        <f t="shared" si="0"/>
        <v>1620</v>
      </c>
      <c r="H29" s="138" t="s">
        <v>25</v>
      </c>
      <c r="I29" s="106" t="s">
        <v>335</v>
      </c>
    </row>
    <row r="30" spans="1:9" ht="75" x14ac:dyDescent="0.25">
      <c r="A30" s="136" t="s">
        <v>29</v>
      </c>
      <c r="B30" s="1">
        <v>27</v>
      </c>
      <c r="C30" s="24" t="s">
        <v>359</v>
      </c>
      <c r="D30" s="1">
        <v>1</v>
      </c>
      <c r="E30" s="1">
        <v>36</v>
      </c>
      <c r="F30" s="1">
        <v>22</v>
      </c>
      <c r="G30" s="1">
        <f t="shared" si="0"/>
        <v>792</v>
      </c>
      <c r="H30" s="8" t="s">
        <v>360</v>
      </c>
      <c r="I30" s="8" t="s">
        <v>361</v>
      </c>
    </row>
    <row r="31" spans="1:9" ht="75" x14ac:dyDescent="0.25">
      <c r="A31" s="8" t="s">
        <v>29</v>
      </c>
      <c r="B31" s="1">
        <v>28</v>
      </c>
      <c r="C31" s="24" t="s">
        <v>359</v>
      </c>
      <c r="D31" s="1">
        <v>2</v>
      </c>
      <c r="E31" s="1">
        <v>72</v>
      </c>
      <c r="F31" s="1">
        <v>20</v>
      </c>
      <c r="G31" s="1">
        <f t="shared" si="0"/>
        <v>1440</v>
      </c>
      <c r="H31" s="8" t="s">
        <v>360</v>
      </c>
      <c r="I31" s="8" t="s">
        <v>361</v>
      </c>
    </row>
    <row r="32" spans="1:9" ht="75" x14ac:dyDescent="0.25">
      <c r="A32" s="8" t="s">
        <v>29</v>
      </c>
      <c r="B32" s="1">
        <v>29</v>
      </c>
      <c r="C32" s="24" t="s">
        <v>359</v>
      </c>
      <c r="D32" s="1">
        <v>3</v>
      </c>
      <c r="E32" s="1">
        <v>144</v>
      </c>
      <c r="F32" s="1">
        <v>20</v>
      </c>
      <c r="G32" s="1">
        <f t="shared" si="0"/>
        <v>2880</v>
      </c>
      <c r="H32" s="8" t="s">
        <v>360</v>
      </c>
      <c r="I32" s="8" t="s">
        <v>361</v>
      </c>
    </row>
    <row r="33" spans="1:9" ht="30" x14ac:dyDescent="0.25">
      <c r="A33" s="8" t="s">
        <v>29</v>
      </c>
      <c r="B33" s="1">
        <v>30</v>
      </c>
      <c r="C33" s="23" t="s">
        <v>764</v>
      </c>
      <c r="D33" s="75" t="s">
        <v>362</v>
      </c>
      <c r="E33" s="1">
        <v>108</v>
      </c>
      <c r="F33" s="1">
        <v>10</v>
      </c>
      <c r="G33" s="1">
        <f t="shared" si="0"/>
        <v>1080</v>
      </c>
      <c r="H33" s="1"/>
      <c r="I33" s="8" t="s">
        <v>335</v>
      </c>
    </row>
    <row r="34" spans="1:9" ht="30" x14ac:dyDescent="0.25">
      <c r="A34" s="8" t="s">
        <v>29</v>
      </c>
      <c r="B34" s="1">
        <v>31</v>
      </c>
      <c r="C34" s="23" t="s">
        <v>765</v>
      </c>
      <c r="D34" s="1">
        <v>1</v>
      </c>
      <c r="E34" s="1">
        <v>108</v>
      </c>
      <c r="F34" s="1">
        <v>10</v>
      </c>
      <c r="G34" s="1">
        <f t="shared" si="0"/>
        <v>1080</v>
      </c>
      <c r="H34" s="1"/>
      <c r="I34" s="8" t="s">
        <v>335</v>
      </c>
    </row>
    <row r="35" spans="1:9" ht="75" x14ac:dyDescent="0.25">
      <c r="A35" s="8" t="s">
        <v>29</v>
      </c>
      <c r="B35" s="1">
        <v>32</v>
      </c>
      <c r="C35" s="23" t="s">
        <v>363</v>
      </c>
      <c r="D35" s="1">
        <v>1</v>
      </c>
      <c r="E35" s="1">
        <v>144</v>
      </c>
      <c r="F35" s="1">
        <v>12</v>
      </c>
      <c r="G35" s="1">
        <f t="shared" si="0"/>
        <v>1728</v>
      </c>
      <c r="H35" s="8" t="s">
        <v>360</v>
      </c>
      <c r="I35" s="8" t="s">
        <v>364</v>
      </c>
    </row>
    <row r="36" spans="1:9" ht="60" x14ac:dyDescent="0.25">
      <c r="A36" s="8" t="s">
        <v>29</v>
      </c>
      <c r="B36" s="1">
        <v>33</v>
      </c>
      <c r="C36" s="23" t="s">
        <v>365</v>
      </c>
      <c r="D36" s="75" t="s">
        <v>366</v>
      </c>
      <c r="E36" s="1">
        <v>36</v>
      </c>
      <c r="F36" s="1">
        <v>21</v>
      </c>
      <c r="G36" s="1">
        <f t="shared" si="0"/>
        <v>756</v>
      </c>
      <c r="H36" s="1"/>
      <c r="I36" s="8" t="s">
        <v>335</v>
      </c>
    </row>
    <row r="37" spans="1:9" ht="45" x14ac:dyDescent="0.25">
      <c r="A37" s="8" t="s">
        <v>29</v>
      </c>
      <c r="B37" s="1">
        <v>34</v>
      </c>
      <c r="C37" s="23" t="s">
        <v>367</v>
      </c>
      <c r="D37" s="1">
        <v>1</v>
      </c>
      <c r="E37" s="1">
        <v>72</v>
      </c>
      <c r="F37" s="1">
        <v>24</v>
      </c>
      <c r="G37" s="1">
        <f t="shared" si="0"/>
        <v>1728</v>
      </c>
      <c r="H37" s="8" t="s">
        <v>368</v>
      </c>
      <c r="I37" s="8" t="s">
        <v>369</v>
      </c>
    </row>
    <row r="38" spans="1:9" ht="45" x14ac:dyDescent="0.25">
      <c r="A38" s="8" t="s">
        <v>29</v>
      </c>
      <c r="B38" s="1">
        <v>35</v>
      </c>
      <c r="C38" s="23" t="s">
        <v>367</v>
      </c>
      <c r="D38" s="1">
        <v>1</v>
      </c>
      <c r="E38" s="1">
        <v>36</v>
      </c>
      <c r="F38" s="1">
        <v>20</v>
      </c>
      <c r="G38" s="1">
        <f t="shared" si="0"/>
        <v>720</v>
      </c>
      <c r="H38" s="8" t="s">
        <v>368</v>
      </c>
      <c r="I38" s="8" t="s">
        <v>766</v>
      </c>
    </row>
    <row r="39" spans="1:9" ht="75" x14ac:dyDescent="0.25">
      <c r="A39" s="8" t="s">
        <v>29</v>
      </c>
      <c r="B39" s="1">
        <v>36</v>
      </c>
      <c r="C39" s="23" t="s">
        <v>367</v>
      </c>
      <c r="D39" s="1">
        <v>1</v>
      </c>
      <c r="E39" s="1">
        <v>72</v>
      </c>
      <c r="F39" s="1">
        <v>12</v>
      </c>
      <c r="G39" s="1">
        <f t="shared" si="0"/>
        <v>864</v>
      </c>
      <c r="H39" s="8" t="s">
        <v>360</v>
      </c>
      <c r="I39" s="8" t="s">
        <v>370</v>
      </c>
    </row>
    <row r="40" spans="1:9" ht="60" x14ac:dyDescent="0.25">
      <c r="A40" s="8" t="s">
        <v>29</v>
      </c>
      <c r="B40" s="1">
        <v>37</v>
      </c>
      <c r="C40" s="23" t="s">
        <v>371</v>
      </c>
      <c r="D40" s="35" t="s">
        <v>341</v>
      </c>
      <c r="E40" s="1">
        <v>144</v>
      </c>
      <c r="F40" s="1">
        <v>15</v>
      </c>
      <c r="G40" s="1">
        <f t="shared" si="0"/>
        <v>2160</v>
      </c>
      <c r="H40" s="1"/>
      <c r="I40" s="8" t="s">
        <v>335</v>
      </c>
    </row>
    <row r="41" spans="1:9" ht="75" x14ac:dyDescent="0.25">
      <c r="A41" s="8" t="s">
        <v>29</v>
      </c>
      <c r="B41" s="1">
        <v>38</v>
      </c>
      <c r="C41" s="23" t="s">
        <v>372</v>
      </c>
      <c r="D41" s="1" t="s">
        <v>333</v>
      </c>
      <c r="E41" s="1">
        <v>144</v>
      </c>
      <c r="F41" s="1">
        <v>21</v>
      </c>
      <c r="G41" s="1">
        <f t="shared" si="0"/>
        <v>3024</v>
      </c>
      <c r="H41" s="1"/>
      <c r="I41" s="8" t="s">
        <v>335</v>
      </c>
    </row>
    <row r="42" spans="1:9" ht="30" x14ac:dyDescent="0.25">
      <c r="A42" s="8" t="s">
        <v>29</v>
      </c>
      <c r="B42" s="1">
        <v>39</v>
      </c>
      <c r="C42" s="23" t="s">
        <v>373</v>
      </c>
      <c r="D42" s="1" t="s">
        <v>341</v>
      </c>
      <c r="E42" s="1">
        <v>144</v>
      </c>
      <c r="F42" s="1">
        <v>15</v>
      </c>
      <c r="G42" s="1">
        <f t="shared" si="0"/>
        <v>2160</v>
      </c>
      <c r="H42" s="1"/>
      <c r="I42" s="8" t="s">
        <v>335</v>
      </c>
    </row>
    <row r="43" spans="1:9" ht="45" x14ac:dyDescent="0.25">
      <c r="A43" s="8" t="s">
        <v>29</v>
      </c>
      <c r="B43" s="1">
        <v>40</v>
      </c>
      <c r="C43" s="23" t="s">
        <v>374</v>
      </c>
      <c r="D43" s="1" t="s">
        <v>333</v>
      </c>
      <c r="E43" s="1">
        <v>72</v>
      </c>
      <c r="F43" s="1">
        <v>3</v>
      </c>
      <c r="G43" s="1">
        <f t="shared" si="0"/>
        <v>216</v>
      </c>
      <c r="H43" s="1"/>
      <c r="I43" s="8" t="s">
        <v>335</v>
      </c>
    </row>
    <row r="44" spans="1:9" ht="75" x14ac:dyDescent="0.25">
      <c r="A44" s="8" t="s">
        <v>29</v>
      </c>
      <c r="B44" s="1">
        <v>41</v>
      </c>
      <c r="C44" s="23" t="s">
        <v>375</v>
      </c>
      <c r="D44" s="1" t="s">
        <v>333</v>
      </c>
      <c r="E44" s="1">
        <v>108</v>
      </c>
      <c r="F44" s="1">
        <v>10</v>
      </c>
      <c r="G44" s="1">
        <f t="shared" si="0"/>
        <v>1080</v>
      </c>
      <c r="H44" s="8" t="s">
        <v>360</v>
      </c>
      <c r="I44" s="8" t="s">
        <v>364</v>
      </c>
    </row>
    <row r="45" spans="1:9" ht="30" x14ac:dyDescent="0.25">
      <c r="A45" s="8" t="s">
        <v>29</v>
      </c>
      <c r="B45" s="1">
        <v>42</v>
      </c>
      <c r="C45" s="23" t="s">
        <v>767</v>
      </c>
      <c r="D45" s="1">
        <v>1</v>
      </c>
      <c r="E45" s="1">
        <v>72</v>
      </c>
      <c r="F45" s="1">
        <v>22</v>
      </c>
      <c r="G45" s="1">
        <f t="shared" si="0"/>
        <v>1584</v>
      </c>
      <c r="H45" s="1"/>
      <c r="I45" s="8" t="s">
        <v>335</v>
      </c>
    </row>
    <row r="46" spans="1:9" ht="75" x14ac:dyDescent="0.25">
      <c r="A46" s="8" t="s">
        <v>29</v>
      </c>
      <c r="B46" s="1">
        <v>43</v>
      </c>
      <c r="C46" s="23" t="s">
        <v>376</v>
      </c>
      <c r="D46" s="1">
        <v>2.2999999999999998</v>
      </c>
      <c r="E46" s="1">
        <v>144</v>
      </c>
      <c r="F46" s="1">
        <v>12</v>
      </c>
      <c r="G46" s="1">
        <f t="shared" si="0"/>
        <v>1728</v>
      </c>
      <c r="H46" s="1"/>
      <c r="I46" s="8" t="s">
        <v>335</v>
      </c>
    </row>
    <row r="47" spans="1:9" ht="75" x14ac:dyDescent="0.25">
      <c r="A47" s="8" t="s">
        <v>29</v>
      </c>
      <c r="B47" s="1">
        <v>44</v>
      </c>
      <c r="C47" s="23" t="s">
        <v>377</v>
      </c>
      <c r="D47" s="1">
        <v>4.5999999999999996</v>
      </c>
      <c r="E47" s="1">
        <v>144</v>
      </c>
      <c r="F47" s="1">
        <v>12</v>
      </c>
      <c r="G47" s="1">
        <f t="shared" si="0"/>
        <v>1728</v>
      </c>
      <c r="H47" s="1"/>
      <c r="I47" s="8" t="s">
        <v>335</v>
      </c>
    </row>
    <row r="48" spans="1:9" ht="75" x14ac:dyDescent="0.25">
      <c r="A48" s="8" t="s">
        <v>29</v>
      </c>
      <c r="B48" s="1">
        <v>45</v>
      </c>
      <c r="C48" s="23" t="s">
        <v>505</v>
      </c>
      <c r="D48" s="1">
        <v>3</v>
      </c>
      <c r="E48" s="1">
        <v>36</v>
      </c>
      <c r="F48" s="1">
        <v>18</v>
      </c>
      <c r="G48" s="1">
        <f t="shared" si="0"/>
        <v>648</v>
      </c>
      <c r="H48" s="8" t="s">
        <v>360</v>
      </c>
      <c r="I48" s="8" t="s">
        <v>768</v>
      </c>
    </row>
    <row r="49" spans="1:9" ht="75" x14ac:dyDescent="0.25">
      <c r="A49" s="8" t="s">
        <v>29</v>
      </c>
      <c r="B49" s="1">
        <v>46</v>
      </c>
      <c r="C49" s="23" t="s">
        <v>505</v>
      </c>
      <c r="D49" s="1">
        <v>1</v>
      </c>
      <c r="E49" s="1">
        <v>36</v>
      </c>
      <c r="F49" s="1">
        <v>12</v>
      </c>
      <c r="G49" s="1">
        <f t="shared" si="0"/>
        <v>432</v>
      </c>
      <c r="H49" s="8" t="s">
        <v>360</v>
      </c>
      <c r="I49" s="8" t="s">
        <v>768</v>
      </c>
    </row>
    <row r="50" spans="1:9" ht="45" x14ac:dyDescent="0.25">
      <c r="A50" s="106" t="s">
        <v>29</v>
      </c>
      <c r="B50" s="1">
        <v>47</v>
      </c>
      <c r="C50" s="106" t="s">
        <v>378</v>
      </c>
      <c r="D50" s="103">
        <v>1</v>
      </c>
      <c r="E50" s="103">
        <v>36</v>
      </c>
      <c r="F50" s="103">
        <v>117</v>
      </c>
      <c r="G50" s="103">
        <f t="shared" si="0"/>
        <v>4212</v>
      </c>
      <c r="H50" s="106" t="s">
        <v>368</v>
      </c>
      <c r="I50" s="106" t="s">
        <v>769</v>
      </c>
    </row>
    <row r="51" spans="1:9" ht="45" x14ac:dyDescent="0.25">
      <c r="A51" s="106" t="s">
        <v>29</v>
      </c>
      <c r="B51" s="1">
        <v>48</v>
      </c>
      <c r="C51" s="106" t="s">
        <v>378</v>
      </c>
      <c r="D51" s="103">
        <v>2</v>
      </c>
      <c r="E51" s="103">
        <v>72</v>
      </c>
      <c r="F51" s="103">
        <v>23</v>
      </c>
      <c r="G51" s="103">
        <f t="shared" si="0"/>
        <v>1656</v>
      </c>
      <c r="H51" s="106" t="s">
        <v>368</v>
      </c>
      <c r="I51" s="106" t="s">
        <v>379</v>
      </c>
    </row>
    <row r="52" spans="1:9" ht="75" x14ac:dyDescent="0.25">
      <c r="A52" s="106" t="s">
        <v>29</v>
      </c>
      <c r="B52" s="1">
        <v>49</v>
      </c>
      <c r="C52" s="106" t="s">
        <v>378</v>
      </c>
      <c r="D52" s="103">
        <v>1</v>
      </c>
      <c r="E52" s="103">
        <v>144</v>
      </c>
      <c r="F52" s="103">
        <v>25</v>
      </c>
      <c r="G52" s="103">
        <f t="shared" si="0"/>
        <v>3600</v>
      </c>
      <c r="H52" s="106" t="s">
        <v>360</v>
      </c>
      <c r="I52" s="106" t="s">
        <v>770</v>
      </c>
    </row>
    <row r="53" spans="1:9" ht="45" x14ac:dyDescent="0.25">
      <c r="A53" s="106" t="s">
        <v>29</v>
      </c>
      <c r="B53" s="1">
        <v>50</v>
      </c>
      <c r="C53" s="106" t="s">
        <v>381</v>
      </c>
      <c r="D53" s="103">
        <v>1</v>
      </c>
      <c r="E53" s="103">
        <v>72</v>
      </c>
      <c r="F53" s="103">
        <v>30</v>
      </c>
      <c r="G53" s="103">
        <f t="shared" si="0"/>
        <v>2160</v>
      </c>
      <c r="H53" s="106" t="s">
        <v>368</v>
      </c>
      <c r="I53" s="106" t="s">
        <v>382</v>
      </c>
    </row>
    <row r="54" spans="1:9" ht="75" x14ac:dyDescent="0.25">
      <c r="A54" s="106" t="s">
        <v>29</v>
      </c>
      <c r="B54" s="1">
        <v>51</v>
      </c>
      <c r="C54" s="106" t="s">
        <v>383</v>
      </c>
      <c r="D54" s="132" t="s">
        <v>384</v>
      </c>
      <c r="E54" s="103">
        <v>72</v>
      </c>
      <c r="F54" s="103">
        <v>80</v>
      </c>
      <c r="G54" s="103">
        <f t="shared" si="0"/>
        <v>5760</v>
      </c>
      <c r="H54" s="106" t="s">
        <v>360</v>
      </c>
      <c r="I54" s="106" t="s">
        <v>380</v>
      </c>
    </row>
    <row r="55" spans="1:9" ht="75" x14ac:dyDescent="0.25">
      <c r="A55" s="106" t="s">
        <v>29</v>
      </c>
      <c r="B55" s="1">
        <v>52</v>
      </c>
      <c r="C55" s="106" t="s">
        <v>383</v>
      </c>
      <c r="D55" s="132" t="s">
        <v>771</v>
      </c>
      <c r="E55" s="103">
        <v>144</v>
      </c>
      <c r="F55" s="103">
        <v>12</v>
      </c>
      <c r="G55" s="103">
        <f t="shared" si="0"/>
        <v>1728</v>
      </c>
      <c r="H55" s="106" t="s">
        <v>360</v>
      </c>
      <c r="I55" s="106" t="s">
        <v>380</v>
      </c>
    </row>
    <row r="56" spans="1:9" ht="75" x14ac:dyDescent="0.25">
      <c r="A56" s="106" t="s">
        <v>29</v>
      </c>
      <c r="B56" s="1">
        <v>53</v>
      </c>
      <c r="C56" s="106" t="s">
        <v>386</v>
      </c>
      <c r="D56" s="132" t="s">
        <v>387</v>
      </c>
      <c r="E56" s="103">
        <v>144</v>
      </c>
      <c r="F56" s="103">
        <v>30</v>
      </c>
      <c r="G56" s="103">
        <f t="shared" si="0"/>
        <v>4320</v>
      </c>
      <c r="H56" s="106" t="s">
        <v>360</v>
      </c>
      <c r="I56" s="106" t="s">
        <v>388</v>
      </c>
    </row>
    <row r="57" spans="1:9" ht="75" x14ac:dyDescent="0.25">
      <c r="A57" s="106" t="s">
        <v>29</v>
      </c>
      <c r="B57" s="1">
        <v>54</v>
      </c>
      <c r="C57" s="106" t="s">
        <v>389</v>
      </c>
      <c r="D57" s="103">
        <v>1</v>
      </c>
      <c r="E57" s="103">
        <v>144</v>
      </c>
      <c r="F57" s="103">
        <v>30</v>
      </c>
      <c r="G57" s="103">
        <f t="shared" si="0"/>
        <v>4320</v>
      </c>
      <c r="H57" s="106" t="s">
        <v>360</v>
      </c>
      <c r="I57" s="106" t="s">
        <v>388</v>
      </c>
    </row>
    <row r="58" spans="1:9" ht="75" x14ac:dyDescent="0.25">
      <c r="A58" s="106" t="s">
        <v>29</v>
      </c>
      <c r="B58" s="1">
        <v>55</v>
      </c>
      <c r="C58" s="106" t="s">
        <v>390</v>
      </c>
      <c r="D58" s="132" t="s">
        <v>772</v>
      </c>
      <c r="E58" s="103">
        <v>36</v>
      </c>
      <c r="F58" s="103">
        <v>205</v>
      </c>
      <c r="G58" s="103">
        <f t="shared" si="0"/>
        <v>7380</v>
      </c>
      <c r="H58" s="106" t="s">
        <v>360</v>
      </c>
      <c r="I58" s="106" t="s">
        <v>392</v>
      </c>
    </row>
    <row r="59" spans="1:9" ht="75" x14ac:dyDescent="0.25">
      <c r="A59" s="8" t="s">
        <v>29</v>
      </c>
      <c r="B59" s="1">
        <v>56</v>
      </c>
      <c r="C59" s="8" t="s">
        <v>394</v>
      </c>
      <c r="D59" s="1">
        <v>1</v>
      </c>
      <c r="E59" s="1">
        <v>144</v>
      </c>
      <c r="F59" s="103">
        <v>25</v>
      </c>
      <c r="G59" s="1">
        <f t="shared" si="0"/>
        <v>3600</v>
      </c>
      <c r="H59" s="8" t="s">
        <v>360</v>
      </c>
      <c r="I59" s="8" t="s">
        <v>395</v>
      </c>
    </row>
    <row r="60" spans="1:9" ht="30" x14ac:dyDescent="0.25">
      <c r="A60" s="8" t="s">
        <v>29</v>
      </c>
      <c r="B60" s="1">
        <v>57</v>
      </c>
      <c r="C60" s="8" t="s">
        <v>396</v>
      </c>
      <c r="D60" s="1">
        <v>1</v>
      </c>
      <c r="E60" s="1">
        <v>72</v>
      </c>
      <c r="F60" s="103">
        <v>20</v>
      </c>
      <c r="G60" s="1">
        <f t="shared" si="0"/>
        <v>1440</v>
      </c>
      <c r="H60" s="1"/>
      <c r="I60" s="8" t="s">
        <v>335</v>
      </c>
    </row>
    <row r="61" spans="1:9" ht="30" x14ac:dyDescent="0.25">
      <c r="A61" s="8" t="s">
        <v>29</v>
      </c>
      <c r="B61" s="1">
        <v>58</v>
      </c>
      <c r="C61" s="8" t="s">
        <v>397</v>
      </c>
      <c r="D61" s="1">
        <v>1</v>
      </c>
      <c r="E61" s="1">
        <v>36</v>
      </c>
      <c r="F61" s="103">
        <v>56</v>
      </c>
      <c r="G61" s="1">
        <f t="shared" si="0"/>
        <v>2016</v>
      </c>
      <c r="H61" s="1"/>
      <c r="I61" s="8" t="s">
        <v>335</v>
      </c>
    </row>
    <row r="62" spans="1:9" ht="30" x14ac:dyDescent="0.25">
      <c r="A62" s="8" t="s">
        <v>29</v>
      </c>
      <c r="B62" s="1">
        <v>59</v>
      </c>
      <c r="C62" s="8" t="s">
        <v>398</v>
      </c>
      <c r="D62" s="1">
        <v>1</v>
      </c>
      <c r="E62" s="1">
        <v>72</v>
      </c>
      <c r="F62" s="103">
        <v>53</v>
      </c>
      <c r="G62" s="1">
        <f t="shared" si="0"/>
        <v>3816</v>
      </c>
      <c r="H62" s="1"/>
      <c r="I62" s="8" t="s">
        <v>335</v>
      </c>
    </row>
    <row r="63" spans="1:9" ht="30" x14ac:dyDescent="0.25">
      <c r="A63" s="8" t="s">
        <v>29</v>
      </c>
      <c r="B63" s="1">
        <v>60</v>
      </c>
      <c r="C63" s="8" t="s">
        <v>398</v>
      </c>
      <c r="D63" s="75" t="s">
        <v>385</v>
      </c>
      <c r="E63" s="1">
        <v>144</v>
      </c>
      <c r="F63" s="103">
        <v>132</v>
      </c>
      <c r="G63" s="1">
        <f t="shared" si="0"/>
        <v>19008</v>
      </c>
      <c r="H63" s="1"/>
      <c r="I63" s="8" t="s">
        <v>335</v>
      </c>
    </row>
    <row r="64" spans="1:9" ht="30" x14ac:dyDescent="0.25">
      <c r="A64" s="8" t="s">
        <v>29</v>
      </c>
      <c r="B64" s="1">
        <v>61</v>
      </c>
      <c r="C64" s="8" t="s">
        <v>399</v>
      </c>
      <c r="D64" s="1">
        <v>4</v>
      </c>
      <c r="E64" s="1">
        <v>144</v>
      </c>
      <c r="F64" s="103">
        <v>55</v>
      </c>
      <c r="G64" s="1">
        <f t="shared" ref="G64:G93" si="1">E64*F64</f>
        <v>7920</v>
      </c>
      <c r="H64" s="1"/>
      <c r="I64" s="8" t="s">
        <v>335</v>
      </c>
    </row>
    <row r="65" spans="1:9" ht="45" x14ac:dyDescent="0.25">
      <c r="A65" s="8" t="s">
        <v>29</v>
      </c>
      <c r="B65" s="1">
        <v>62</v>
      </c>
      <c r="C65" s="8" t="s">
        <v>401</v>
      </c>
      <c r="D65" s="75" t="s">
        <v>400</v>
      </c>
      <c r="E65" s="1">
        <v>36</v>
      </c>
      <c r="F65" s="103">
        <v>145</v>
      </c>
      <c r="G65" s="1">
        <f t="shared" si="1"/>
        <v>5220</v>
      </c>
      <c r="H65" s="1"/>
      <c r="I65" s="8" t="s">
        <v>335</v>
      </c>
    </row>
    <row r="66" spans="1:9" ht="30" x14ac:dyDescent="0.25">
      <c r="A66" s="8" t="s">
        <v>29</v>
      </c>
      <c r="B66" s="1">
        <v>63</v>
      </c>
      <c r="C66" s="8" t="s">
        <v>402</v>
      </c>
      <c r="D66" s="75" t="s">
        <v>403</v>
      </c>
      <c r="E66" s="1">
        <v>72</v>
      </c>
      <c r="F66" s="103">
        <v>200</v>
      </c>
      <c r="G66" s="1">
        <f t="shared" si="1"/>
        <v>14400</v>
      </c>
      <c r="H66" s="1"/>
      <c r="I66" s="8" t="s">
        <v>335</v>
      </c>
    </row>
    <row r="67" spans="1:9" ht="30" x14ac:dyDescent="0.25">
      <c r="A67" s="8" t="s">
        <v>29</v>
      </c>
      <c r="B67" s="1">
        <v>64</v>
      </c>
      <c r="C67" s="8" t="s">
        <v>404</v>
      </c>
      <c r="D67" s="1">
        <v>1</v>
      </c>
      <c r="E67" s="1">
        <v>72</v>
      </c>
      <c r="F67" s="103">
        <v>18</v>
      </c>
      <c r="G67" s="1">
        <f t="shared" si="1"/>
        <v>1296</v>
      </c>
      <c r="H67" s="1"/>
      <c r="I67" s="8" t="s">
        <v>335</v>
      </c>
    </row>
    <row r="68" spans="1:9" ht="60" x14ac:dyDescent="0.25">
      <c r="A68" s="8" t="s">
        <v>29</v>
      </c>
      <c r="B68" s="1">
        <v>65</v>
      </c>
      <c r="C68" s="8" t="s">
        <v>405</v>
      </c>
      <c r="D68" s="75" t="s">
        <v>772</v>
      </c>
      <c r="E68" s="1">
        <v>144</v>
      </c>
      <c r="F68" s="103">
        <v>30</v>
      </c>
      <c r="G68" s="1">
        <f t="shared" si="1"/>
        <v>4320</v>
      </c>
      <c r="H68" s="1"/>
      <c r="I68" s="8" t="s">
        <v>335</v>
      </c>
    </row>
    <row r="69" spans="1:9" ht="45" x14ac:dyDescent="0.25">
      <c r="A69" s="8" t="s">
        <v>29</v>
      </c>
      <c r="B69" s="1">
        <v>66</v>
      </c>
      <c r="C69" s="8" t="s">
        <v>406</v>
      </c>
      <c r="D69" s="75" t="s">
        <v>772</v>
      </c>
      <c r="E69" s="1">
        <v>72</v>
      </c>
      <c r="F69" s="103">
        <v>30</v>
      </c>
      <c r="G69" s="1">
        <f t="shared" si="1"/>
        <v>2160</v>
      </c>
      <c r="H69" s="1"/>
      <c r="I69" s="8" t="s">
        <v>335</v>
      </c>
    </row>
    <row r="70" spans="1:9" ht="45" x14ac:dyDescent="0.25">
      <c r="A70" s="8" t="s">
        <v>29</v>
      </c>
      <c r="B70" s="1">
        <v>67</v>
      </c>
      <c r="C70" s="8" t="s">
        <v>407</v>
      </c>
      <c r="D70" s="75" t="s">
        <v>408</v>
      </c>
      <c r="E70" s="1">
        <v>144</v>
      </c>
      <c r="F70" s="103">
        <v>46</v>
      </c>
      <c r="G70" s="1">
        <f t="shared" si="1"/>
        <v>6624</v>
      </c>
      <c r="H70" s="1"/>
      <c r="I70" s="8" t="s">
        <v>335</v>
      </c>
    </row>
    <row r="71" spans="1:9" ht="60" x14ac:dyDescent="0.25">
      <c r="A71" s="8" t="s">
        <v>29</v>
      </c>
      <c r="B71" s="1">
        <v>68</v>
      </c>
      <c r="C71" s="8" t="s">
        <v>409</v>
      </c>
      <c r="D71" s="1">
        <v>1</v>
      </c>
      <c r="E71" s="1">
        <v>72</v>
      </c>
      <c r="F71" s="1">
        <v>14</v>
      </c>
      <c r="G71" s="1">
        <f t="shared" si="1"/>
        <v>1008</v>
      </c>
      <c r="H71" s="1"/>
      <c r="I71" s="8" t="s">
        <v>335</v>
      </c>
    </row>
    <row r="72" spans="1:9" ht="60" x14ac:dyDescent="0.25">
      <c r="A72" s="8" t="s">
        <v>29</v>
      </c>
      <c r="B72" s="1">
        <v>69</v>
      </c>
      <c r="C72" s="8" t="s">
        <v>409</v>
      </c>
      <c r="D72" s="75" t="s">
        <v>410</v>
      </c>
      <c r="E72" s="1">
        <v>144</v>
      </c>
      <c r="F72" s="103">
        <v>32</v>
      </c>
      <c r="G72" s="1">
        <f t="shared" si="1"/>
        <v>4608</v>
      </c>
      <c r="H72" s="1"/>
      <c r="I72" s="8" t="s">
        <v>335</v>
      </c>
    </row>
    <row r="73" spans="1:9" ht="30" x14ac:dyDescent="0.25">
      <c r="A73" s="8" t="s">
        <v>29</v>
      </c>
      <c r="B73" s="1">
        <v>70</v>
      </c>
      <c r="C73" s="8" t="s">
        <v>411</v>
      </c>
      <c r="D73" s="75" t="s">
        <v>391</v>
      </c>
      <c r="E73" s="1">
        <v>36</v>
      </c>
      <c r="F73" s="103">
        <v>47</v>
      </c>
      <c r="G73" s="1">
        <f t="shared" si="1"/>
        <v>1692</v>
      </c>
      <c r="H73" s="1"/>
      <c r="I73" s="8" t="s">
        <v>335</v>
      </c>
    </row>
    <row r="74" spans="1:9" ht="105" x14ac:dyDescent="0.25">
      <c r="A74" s="8" t="s">
        <v>29</v>
      </c>
      <c r="B74" s="1">
        <v>71</v>
      </c>
      <c r="C74" s="8" t="s">
        <v>412</v>
      </c>
      <c r="D74" s="75" t="s">
        <v>387</v>
      </c>
      <c r="E74" s="1">
        <v>144</v>
      </c>
      <c r="F74" s="103">
        <v>35</v>
      </c>
      <c r="G74" s="1">
        <f t="shared" si="1"/>
        <v>5040</v>
      </c>
      <c r="H74" s="1"/>
      <c r="I74" s="8" t="s">
        <v>335</v>
      </c>
    </row>
    <row r="75" spans="1:9" ht="105" x14ac:dyDescent="0.25">
      <c r="A75" s="8" t="s">
        <v>29</v>
      </c>
      <c r="B75" s="1">
        <v>72</v>
      </c>
      <c r="C75" s="8" t="s">
        <v>413</v>
      </c>
      <c r="D75" s="75" t="s">
        <v>414</v>
      </c>
      <c r="E75" s="1">
        <v>144</v>
      </c>
      <c r="F75" s="103">
        <v>85</v>
      </c>
      <c r="G75" s="1">
        <f t="shared" si="1"/>
        <v>12240</v>
      </c>
      <c r="H75" s="1"/>
      <c r="I75" s="8" t="s">
        <v>335</v>
      </c>
    </row>
    <row r="76" spans="1:9" ht="105" x14ac:dyDescent="0.25">
      <c r="A76" s="8" t="s">
        <v>29</v>
      </c>
      <c r="B76" s="1">
        <v>73</v>
      </c>
      <c r="C76" s="8" t="s">
        <v>415</v>
      </c>
      <c r="D76" s="1">
        <v>9</v>
      </c>
      <c r="E76" s="1">
        <v>144</v>
      </c>
      <c r="F76" s="103">
        <v>22</v>
      </c>
      <c r="G76" s="1">
        <f t="shared" si="1"/>
        <v>3168</v>
      </c>
      <c r="H76" s="1"/>
      <c r="I76" s="8" t="s">
        <v>335</v>
      </c>
    </row>
    <row r="77" spans="1:9" ht="90" x14ac:dyDescent="0.25">
      <c r="A77" s="8" t="s">
        <v>29</v>
      </c>
      <c r="B77" s="1">
        <v>74</v>
      </c>
      <c r="C77" s="8" t="s">
        <v>416</v>
      </c>
      <c r="D77" s="75" t="s">
        <v>408</v>
      </c>
      <c r="E77" s="1">
        <v>144</v>
      </c>
      <c r="F77" s="103">
        <v>46</v>
      </c>
      <c r="G77" s="1">
        <f t="shared" si="1"/>
        <v>6624</v>
      </c>
      <c r="H77" s="1"/>
      <c r="I77" s="8" t="s">
        <v>335</v>
      </c>
    </row>
    <row r="78" spans="1:9" ht="75" x14ac:dyDescent="0.25">
      <c r="A78" s="8" t="s">
        <v>29</v>
      </c>
      <c r="B78" s="1">
        <v>75</v>
      </c>
      <c r="C78" s="8" t="s">
        <v>417</v>
      </c>
      <c r="D78" s="75" t="s">
        <v>410</v>
      </c>
      <c r="E78" s="1">
        <v>108</v>
      </c>
      <c r="F78" s="1">
        <v>9</v>
      </c>
      <c r="G78" s="1">
        <f t="shared" si="1"/>
        <v>972</v>
      </c>
      <c r="H78" s="1"/>
      <c r="I78" s="8" t="s">
        <v>335</v>
      </c>
    </row>
    <row r="79" spans="1:9" ht="60" x14ac:dyDescent="0.25">
      <c r="A79" s="8" t="s">
        <v>29</v>
      </c>
      <c r="B79" s="1">
        <v>76</v>
      </c>
      <c r="C79" s="8" t="s">
        <v>418</v>
      </c>
      <c r="D79" s="75" t="s">
        <v>419</v>
      </c>
      <c r="E79" s="1">
        <v>72</v>
      </c>
      <c r="F79" s="103">
        <v>107</v>
      </c>
      <c r="G79" s="1">
        <f t="shared" si="1"/>
        <v>7704</v>
      </c>
      <c r="H79" s="1"/>
      <c r="I79" s="8" t="s">
        <v>335</v>
      </c>
    </row>
    <row r="80" spans="1:9" ht="60" x14ac:dyDescent="0.25">
      <c r="A80" s="8" t="s">
        <v>29</v>
      </c>
      <c r="B80" s="1">
        <v>77</v>
      </c>
      <c r="C80" s="8" t="s">
        <v>420</v>
      </c>
      <c r="D80" s="75" t="s">
        <v>421</v>
      </c>
      <c r="E80" s="1">
        <v>108</v>
      </c>
      <c r="F80" s="103">
        <v>17</v>
      </c>
      <c r="G80" s="1">
        <f t="shared" si="1"/>
        <v>1836</v>
      </c>
      <c r="H80" s="1"/>
      <c r="I80" s="8" t="s">
        <v>335</v>
      </c>
    </row>
    <row r="81" spans="1:9" ht="60" x14ac:dyDescent="0.25">
      <c r="A81" s="8" t="s">
        <v>29</v>
      </c>
      <c r="B81" s="1">
        <v>78</v>
      </c>
      <c r="C81" s="8" t="s">
        <v>422</v>
      </c>
      <c r="D81" s="1">
        <v>7</v>
      </c>
      <c r="E81" s="1">
        <v>144</v>
      </c>
      <c r="F81" s="103">
        <v>32</v>
      </c>
      <c r="G81" s="1">
        <f t="shared" si="1"/>
        <v>4608</v>
      </c>
      <c r="H81" s="1"/>
      <c r="I81" s="8" t="s">
        <v>335</v>
      </c>
    </row>
    <row r="82" spans="1:9" ht="45" x14ac:dyDescent="0.25">
      <c r="A82" s="8" t="s">
        <v>29</v>
      </c>
      <c r="B82" s="1">
        <v>79</v>
      </c>
      <c r="C82" s="8" t="s">
        <v>423</v>
      </c>
      <c r="D82" s="75" t="s">
        <v>391</v>
      </c>
      <c r="E82" s="1">
        <v>144</v>
      </c>
      <c r="F82" s="103">
        <v>14</v>
      </c>
      <c r="G82" s="1">
        <f t="shared" si="1"/>
        <v>2016</v>
      </c>
      <c r="H82" s="1"/>
      <c r="I82" s="8" t="s">
        <v>335</v>
      </c>
    </row>
    <row r="83" spans="1:9" ht="45" x14ac:dyDescent="0.25">
      <c r="A83" s="8" t="s">
        <v>29</v>
      </c>
      <c r="B83" s="1">
        <v>80</v>
      </c>
      <c r="C83" s="8" t="s">
        <v>424</v>
      </c>
      <c r="D83" s="75" t="s">
        <v>403</v>
      </c>
      <c r="E83" s="1">
        <v>144</v>
      </c>
      <c r="F83" s="103">
        <v>123</v>
      </c>
      <c r="G83" s="1">
        <f t="shared" si="1"/>
        <v>17712</v>
      </c>
      <c r="H83" s="1"/>
      <c r="I83" s="8" t="s">
        <v>335</v>
      </c>
    </row>
    <row r="84" spans="1:9" ht="45" x14ac:dyDescent="0.25">
      <c r="A84" s="8" t="s">
        <v>29</v>
      </c>
      <c r="B84" s="1">
        <v>81</v>
      </c>
      <c r="C84" s="8" t="s">
        <v>425</v>
      </c>
      <c r="D84" s="75" t="s">
        <v>426</v>
      </c>
      <c r="E84" s="1">
        <v>144</v>
      </c>
      <c r="F84" s="103">
        <v>17</v>
      </c>
      <c r="G84" s="1">
        <f t="shared" si="1"/>
        <v>2448</v>
      </c>
      <c r="H84" s="1"/>
      <c r="I84" s="8" t="s">
        <v>335</v>
      </c>
    </row>
    <row r="85" spans="1:9" ht="30" x14ac:dyDescent="0.25">
      <c r="A85" s="8" t="s">
        <v>29</v>
      </c>
      <c r="B85" s="1">
        <v>82</v>
      </c>
      <c r="C85" s="8" t="s">
        <v>427</v>
      </c>
      <c r="D85" s="75" t="s">
        <v>403</v>
      </c>
      <c r="E85" s="1">
        <v>72</v>
      </c>
      <c r="F85" s="103">
        <v>17</v>
      </c>
      <c r="G85" s="1">
        <f t="shared" si="1"/>
        <v>1224</v>
      </c>
      <c r="H85" s="1"/>
      <c r="I85" s="8" t="s">
        <v>335</v>
      </c>
    </row>
    <row r="86" spans="1:9" ht="45" x14ac:dyDescent="0.25">
      <c r="A86" s="8" t="s">
        <v>29</v>
      </c>
      <c r="B86" s="1">
        <v>83</v>
      </c>
      <c r="C86" s="8" t="s">
        <v>428</v>
      </c>
      <c r="D86" s="75" t="s">
        <v>429</v>
      </c>
      <c r="E86" s="1">
        <v>72</v>
      </c>
      <c r="F86" s="103">
        <v>25</v>
      </c>
      <c r="G86" s="1">
        <f t="shared" si="1"/>
        <v>1800</v>
      </c>
      <c r="H86" s="1"/>
      <c r="I86" s="8" t="s">
        <v>335</v>
      </c>
    </row>
    <row r="87" spans="1:9" ht="45" x14ac:dyDescent="0.25">
      <c r="A87" s="8" t="s">
        <v>29</v>
      </c>
      <c r="B87" s="1">
        <v>84</v>
      </c>
      <c r="C87" s="8" t="s">
        <v>428</v>
      </c>
      <c r="D87" s="75" t="s">
        <v>430</v>
      </c>
      <c r="E87" s="1">
        <v>144</v>
      </c>
      <c r="F87" s="103">
        <v>110</v>
      </c>
      <c r="G87" s="1">
        <f t="shared" si="1"/>
        <v>15840</v>
      </c>
      <c r="H87" s="1"/>
      <c r="I87" s="8" t="s">
        <v>335</v>
      </c>
    </row>
    <row r="88" spans="1:9" ht="75" x14ac:dyDescent="0.25">
      <c r="A88" s="8" t="s">
        <v>29</v>
      </c>
      <c r="B88" s="1">
        <v>85</v>
      </c>
      <c r="C88" s="8" t="s">
        <v>773</v>
      </c>
      <c r="D88" s="1">
        <v>1</v>
      </c>
      <c r="E88" s="1">
        <v>38</v>
      </c>
      <c r="F88" s="103">
        <v>8</v>
      </c>
      <c r="G88" s="1">
        <f t="shared" si="1"/>
        <v>304</v>
      </c>
      <c r="H88" s="1"/>
      <c r="I88" s="8" t="s">
        <v>335</v>
      </c>
    </row>
    <row r="89" spans="1:9" ht="75" x14ac:dyDescent="0.25">
      <c r="A89" s="8" t="s">
        <v>29</v>
      </c>
      <c r="B89" s="1">
        <v>86</v>
      </c>
      <c r="C89" s="8" t="s">
        <v>773</v>
      </c>
      <c r="D89" s="75" t="s">
        <v>431</v>
      </c>
      <c r="E89" s="1">
        <v>114</v>
      </c>
      <c r="F89" s="140">
        <v>45</v>
      </c>
      <c r="G89" s="1">
        <f t="shared" si="1"/>
        <v>5130</v>
      </c>
      <c r="H89" s="1"/>
      <c r="I89" s="8" t="s">
        <v>335</v>
      </c>
    </row>
    <row r="90" spans="1:9" ht="60" x14ac:dyDescent="0.25">
      <c r="A90" s="8" t="s">
        <v>29</v>
      </c>
      <c r="B90" s="1">
        <v>87</v>
      </c>
      <c r="C90" s="8" t="s">
        <v>432</v>
      </c>
      <c r="D90" s="75" t="s">
        <v>429</v>
      </c>
      <c r="E90" s="1">
        <v>144</v>
      </c>
      <c r="F90" s="140">
        <v>5</v>
      </c>
      <c r="G90" s="1">
        <f t="shared" si="1"/>
        <v>720</v>
      </c>
      <c r="H90" s="1"/>
      <c r="I90" s="8" t="s">
        <v>335</v>
      </c>
    </row>
    <row r="91" spans="1:9" ht="75" x14ac:dyDescent="0.25">
      <c r="A91" s="106" t="s">
        <v>29</v>
      </c>
      <c r="B91" s="1">
        <v>88</v>
      </c>
      <c r="C91" s="106" t="s">
        <v>434</v>
      </c>
      <c r="D91" s="132" t="s">
        <v>384</v>
      </c>
      <c r="E91" s="103">
        <v>64</v>
      </c>
      <c r="F91" s="103">
        <v>40</v>
      </c>
      <c r="G91" s="103">
        <f t="shared" si="1"/>
        <v>2560</v>
      </c>
      <c r="H91" s="106" t="s">
        <v>360</v>
      </c>
      <c r="I91" s="106" t="s">
        <v>774</v>
      </c>
    </row>
    <row r="92" spans="1:9" ht="75" x14ac:dyDescent="0.25">
      <c r="A92" s="106" t="s">
        <v>29</v>
      </c>
      <c r="B92" s="1">
        <v>89</v>
      </c>
      <c r="C92" s="106" t="s">
        <v>434</v>
      </c>
      <c r="D92" s="132" t="s">
        <v>384</v>
      </c>
      <c r="E92" s="103">
        <v>24</v>
      </c>
      <c r="F92" s="103">
        <v>20</v>
      </c>
      <c r="G92" s="103">
        <f t="shared" si="1"/>
        <v>480</v>
      </c>
      <c r="H92" s="106" t="s">
        <v>360</v>
      </c>
      <c r="I92" s="106" t="s">
        <v>364</v>
      </c>
    </row>
    <row r="93" spans="1:9" ht="75" x14ac:dyDescent="0.25">
      <c r="A93" s="106" t="s">
        <v>29</v>
      </c>
      <c r="B93" s="1">
        <v>90</v>
      </c>
      <c r="C93" s="106" t="s">
        <v>556</v>
      </c>
      <c r="D93" s="132" t="s">
        <v>387</v>
      </c>
      <c r="E93" s="103">
        <v>144</v>
      </c>
      <c r="F93" s="103">
        <v>22</v>
      </c>
      <c r="G93" s="103">
        <f t="shared" si="1"/>
        <v>3168</v>
      </c>
      <c r="H93" s="106" t="s">
        <v>360</v>
      </c>
      <c r="I93" s="106" t="s">
        <v>357</v>
      </c>
    </row>
    <row r="94" spans="1:9" x14ac:dyDescent="0.25">
      <c r="A94" s="17"/>
      <c r="B94" s="18"/>
      <c r="C94" s="19"/>
      <c r="D94" s="82"/>
      <c r="E94" s="18"/>
      <c r="F94" s="18">
        <f>SUM(F4:F93)</f>
        <v>3035</v>
      </c>
      <c r="G94" s="18">
        <f>SUM(G4:G93)</f>
        <v>331326</v>
      </c>
      <c r="H94" s="19"/>
      <c r="I94" s="20"/>
    </row>
    <row r="95" spans="1:9" x14ac:dyDescent="0.25">
      <c r="A95" s="248" t="s">
        <v>435</v>
      </c>
      <c r="B95" s="249"/>
      <c r="C95" s="249"/>
      <c r="D95" s="249"/>
      <c r="E95" s="249"/>
      <c r="F95" s="249"/>
      <c r="G95" s="249"/>
      <c r="H95" s="249"/>
      <c r="I95" s="250"/>
    </row>
    <row r="96" spans="1:9" ht="75" x14ac:dyDescent="0.25">
      <c r="A96" s="2"/>
      <c r="B96" s="2" t="s">
        <v>1</v>
      </c>
      <c r="C96" s="3" t="s">
        <v>2</v>
      </c>
      <c r="D96" s="3" t="s">
        <v>3</v>
      </c>
      <c r="E96" s="3" t="s">
        <v>4</v>
      </c>
      <c r="F96" s="3" t="s">
        <v>5</v>
      </c>
      <c r="G96" s="3" t="s">
        <v>6</v>
      </c>
      <c r="H96" s="3" t="s">
        <v>7</v>
      </c>
      <c r="I96" s="3" t="s">
        <v>8</v>
      </c>
    </row>
    <row r="97" spans="1:9" ht="94.5" x14ac:dyDescent="0.25">
      <c r="A97" s="141" t="s">
        <v>9</v>
      </c>
      <c r="B97" s="1">
        <v>1</v>
      </c>
      <c r="C97" s="8" t="s">
        <v>436</v>
      </c>
      <c r="D97" s="1">
        <v>7.8</v>
      </c>
      <c r="E97" s="1">
        <v>216</v>
      </c>
      <c r="F97" s="103">
        <v>23</v>
      </c>
      <c r="G97" s="1">
        <f t="shared" ref="G97:G123" si="2">E97*F97</f>
        <v>4968</v>
      </c>
      <c r="H97" s="4" t="s">
        <v>347</v>
      </c>
      <c r="I97" s="8" t="s">
        <v>335</v>
      </c>
    </row>
    <row r="98" spans="1:9" ht="94.5" x14ac:dyDescent="0.25">
      <c r="A98" s="4" t="s">
        <v>9</v>
      </c>
      <c r="B98" s="1">
        <v>2</v>
      </c>
      <c r="C98" s="23" t="s">
        <v>775</v>
      </c>
      <c r="D98" s="1">
        <v>8</v>
      </c>
      <c r="E98" s="1">
        <v>72</v>
      </c>
      <c r="F98" s="1">
        <v>2</v>
      </c>
      <c r="G98" s="1">
        <f t="shared" si="2"/>
        <v>144</v>
      </c>
      <c r="H98" s="4" t="s">
        <v>347</v>
      </c>
      <c r="I98" s="8" t="s">
        <v>335</v>
      </c>
    </row>
    <row r="99" spans="1:9" ht="94.5" x14ac:dyDescent="0.25">
      <c r="A99" s="4" t="s">
        <v>9</v>
      </c>
      <c r="B99" s="1">
        <v>3</v>
      </c>
      <c r="C99" s="23" t="s">
        <v>437</v>
      </c>
      <c r="D99" s="75" t="s">
        <v>449</v>
      </c>
      <c r="E99" s="1">
        <v>252</v>
      </c>
      <c r="F99" s="1">
        <v>75</v>
      </c>
      <c r="G99" s="1">
        <f t="shared" si="2"/>
        <v>18900</v>
      </c>
      <c r="H99" s="4" t="s">
        <v>347</v>
      </c>
      <c r="I99" s="8" t="s">
        <v>335</v>
      </c>
    </row>
    <row r="100" spans="1:9" ht="94.5" x14ac:dyDescent="0.25">
      <c r="A100" s="4" t="s">
        <v>9</v>
      </c>
      <c r="B100" s="1">
        <v>4</v>
      </c>
      <c r="C100" s="23" t="s">
        <v>437</v>
      </c>
      <c r="D100" s="1">
        <v>8</v>
      </c>
      <c r="E100" s="1">
        <v>72</v>
      </c>
      <c r="F100" s="1">
        <v>3</v>
      </c>
      <c r="G100" s="1">
        <f t="shared" si="2"/>
        <v>216</v>
      </c>
      <c r="H100" s="4" t="s">
        <v>347</v>
      </c>
      <c r="I100" s="8" t="s">
        <v>335</v>
      </c>
    </row>
    <row r="101" spans="1:9" ht="94.5" x14ac:dyDescent="0.25">
      <c r="A101" s="4" t="s">
        <v>9</v>
      </c>
      <c r="B101" s="1">
        <v>5</v>
      </c>
      <c r="C101" s="130" t="s">
        <v>438</v>
      </c>
      <c r="D101" s="1" t="s">
        <v>333</v>
      </c>
      <c r="E101" s="1">
        <v>72</v>
      </c>
      <c r="F101" s="1">
        <v>4</v>
      </c>
      <c r="G101" s="1">
        <f t="shared" si="2"/>
        <v>288</v>
      </c>
      <c r="H101" s="4" t="s">
        <v>347</v>
      </c>
      <c r="I101" s="8" t="s">
        <v>335</v>
      </c>
    </row>
    <row r="102" spans="1:9" ht="94.5" x14ac:dyDescent="0.25">
      <c r="A102" s="4" t="s">
        <v>9</v>
      </c>
      <c r="B102" s="1">
        <v>6</v>
      </c>
      <c r="C102" s="23" t="s">
        <v>776</v>
      </c>
      <c r="D102" s="75" t="s">
        <v>777</v>
      </c>
      <c r="E102" s="1">
        <v>180</v>
      </c>
      <c r="F102" s="103">
        <v>25</v>
      </c>
      <c r="G102" s="1">
        <f t="shared" si="2"/>
        <v>4500</v>
      </c>
      <c r="H102" s="4" t="s">
        <v>347</v>
      </c>
      <c r="I102" s="8" t="s">
        <v>335</v>
      </c>
    </row>
    <row r="103" spans="1:9" ht="94.5" x14ac:dyDescent="0.25">
      <c r="A103" s="4" t="s">
        <v>9</v>
      </c>
      <c r="B103" s="1">
        <v>7</v>
      </c>
      <c r="C103" s="23" t="s">
        <v>778</v>
      </c>
      <c r="D103" s="75" t="s">
        <v>344</v>
      </c>
      <c r="E103" s="1">
        <v>216</v>
      </c>
      <c r="F103" s="103">
        <v>6</v>
      </c>
      <c r="G103" s="1">
        <f t="shared" si="2"/>
        <v>1296</v>
      </c>
      <c r="H103" s="4" t="s">
        <v>347</v>
      </c>
      <c r="I103" s="8" t="s">
        <v>335</v>
      </c>
    </row>
    <row r="104" spans="1:9" ht="78.75" x14ac:dyDescent="0.25">
      <c r="A104" s="142" t="s">
        <v>76</v>
      </c>
      <c r="B104" s="1">
        <v>8</v>
      </c>
      <c r="C104" s="8" t="s">
        <v>779</v>
      </c>
      <c r="D104" s="75" t="s">
        <v>439</v>
      </c>
      <c r="E104" s="1">
        <v>144</v>
      </c>
      <c r="F104" s="1">
        <v>12</v>
      </c>
      <c r="G104" s="1">
        <f t="shared" si="2"/>
        <v>1728</v>
      </c>
      <c r="H104" s="8" t="s">
        <v>360</v>
      </c>
      <c r="I104" s="8" t="s">
        <v>780</v>
      </c>
    </row>
    <row r="105" spans="1:9" ht="75" x14ac:dyDescent="0.25">
      <c r="A105" s="14" t="s">
        <v>76</v>
      </c>
      <c r="B105" s="1">
        <v>9</v>
      </c>
      <c r="C105" s="8" t="s">
        <v>779</v>
      </c>
      <c r="D105" s="75" t="s">
        <v>781</v>
      </c>
      <c r="E105" s="1">
        <v>180</v>
      </c>
      <c r="F105" s="1">
        <v>12</v>
      </c>
      <c r="G105" s="1">
        <f t="shared" si="2"/>
        <v>2160</v>
      </c>
      <c r="H105" s="8" t="s">
        <v>360</v>
      </c>
      <c r="I105" s="8" t="s">
        <v>440</v>
      </c>
    </row>
    <row r="106" spans="1:9" ht="94.5" x14ac:dyDescent="0.25">
      <c r="A106" s="137" t="s">
        <v>25</v>
      </c>
      <c r="B106" s="1">
        <v>10</v>
      </c>
      <c r="C106" s="8" t="s">
        <v>441</v>
      </c>
      <c r="D106" s="75" t="s">
        <v>782</v>
      </c>
      <c r="E106" s="1">
        <v>324</v>
      </c>
      <c r="F106" s="1">
        <v>16</v>
      </c>
      <c r="G106" s="1">
        <f t="shared" si="2"/>
        <v>5184</v>
      </c>
      <c r="H106" s="7" t="s">
        <v>25</v>
      </c>
      <c r="I106" s="8" t="s">
        <v>335</v>
      </c>
    </row>
    <row r="107" spans="1:9" ht="178.9" customHeight="1" x14ac:dyDescent="0.25">
      <c r="A107" s="139" t="s">
        <v>77</v>
      </c>
      <c r="B107" s="1">
        <v>11</v>
      </c>
      <c r="C107" s="23" t="s">
        <v>452</v>
      </c>
      <c r="D107" s="75" t="s">
        <v>453</v>
      </c>
      <c r="E107" s="1">
        <v>216</v>
      </c>
      <c r="F107" s="103">
        <v>68</v>
      </c>
      <c r="G107" s="1">
        <f t="shared" si="2"/>
        <v>14688</v>
      </c>
      <c r="H107" s="8" t="s">
        <v>783</v>
      </c>
      <c r="I107" s="8" t="s">
        <v>784</v>
      </c>
    </row>
    <row r="108" spans="1:9" ht="177" customHeight="1" x14ac:dyDescent="0.25">
      <c r="A108" s="143" t="s">
        <v>77</v>
      </c>
      <c r="B108" s="1">
        <v>12</v>
      </c>
      <c r="C108" s="23" t="s">
        <v>452</v>
      </c>
      <c r="D108" s="75" t="s">
        <v>387</v>
      </c>
      <c r="E108" s="1">
        <v>180</v>
      </c>
      <c r="F108" s="103">
        <v>19</v>
      </c>
      <c r="G108" s="1">
        <f t="shared" si="2"/>
        <v>3420</v>
      </c>
      <c r="H108" s="8" t="s">
        <v>783</v>
      </c>
      <c r="I108" s="8" t="s">
        <v>785</v>
      </c>
    </row>
    <row r="109" spans="1:9" ht="45" x14ac:dyDescent="0.25">
      <c r="A109" s="128" t="s">
        <v>29</v>
      </c>
      <c r="B109" s="1">
        <v>13</v>
      </c>
      <c r="C109" s="8" t="s">
        <v>442</v>
      </c>
      <c r="D109" s="75" t="s">
        <v>384</v>
      </c>
      <c r="E109" s="1">
        <v>72</v>
      </c>
      <c r="F109" s="103">
        <v>10</v>
      </c>
      <c r="G109" s="1">
        <f t="shared" si="2"/>
        <v>720</v>
      </c>
      <c r="H109" s="1"/>
      <c r="I109" s="8" t="s">
        <v>335</v>
      </c>
    </row>
    <row r="110" spans="1:9" ht="45" x14ac:dyDescent="0.25">
      <c r="A110" s="8" t="s">
        <v>29</v>
      </c>
      <c r="B110" s="1">
        <v>14</v>
      </c>
      <c r="C110" s="8" t="s">
        <v>442</v>
      </c>
      <c r="D110" s="75" t="s">
        <v>443</v>
      </c>
      <c r="E110" s="1">
        <v>144</v>
      </c>
      <c r="F110" s="103">
        <v>10</v>
      </c>
      <c r="G110" s="1">
        <f t="shared" si="2"/>
        <v>1440</v>
      </c>
      <c r="H110" s="1"/>
      <c r="I110" s="8" t="s">
        <v>335</v>
      </c>
    </row>
    <row r="111" spans="1:9" ht="45" x14ac:dyDescent="0.25">
      <c r="A111" s="8" t="s">
        <v>29</v>
      </c>
      <c r="B111" s="1">
        <v>15</v>
      </c>
      <c r="C111" s="8" t="s">
        <v>444</v>
      </c>
      <c r="D111" s="75" t="s">
        <v>414</v>
      </c>
      <c r="E111" s="1">
        <v>144</v>
      </c>
      <c r="F111" s="103">
        <v>17</v>
      </c>
      <c r="G111" s="1">
        <f t="shared" si="2"/>
        <v>2448</v>
      </c>
      <c r="H111" s="1"/>
      <c r="I111" s="8" t="s">
        <v>335</v>
      </c>
    </row>
    <row r="112" spans="1:9" ht="60" x14ac:dyDescent="0.25">
      <c r="A112" s="8" t="s">
        <v>29</v>
      </c>
      <c r="B112" s="1">
        <v>16</v>
      </c>
      <c r="C112" s="8" t="s">
        <v>445</v>
      </c>
      <c r="D112" s="75" t="s">
        <v>408</v>
      </c>
      <c r="E112" s="1">
        <v>144</v>
      </c>
      <c r="F112" s="103">
        <v>9</v>
      </c>
      <c r="G112" s="1">
        <f t="shared" si="2"/>
        <v>1296</v>
      </c>
      <c r="H112" s="1"/>
      <c r="I112" s="8" t="s">
        <v>335</v>
      </c>
    </row>
    <row r="113" spans="1:9" ht="30" x14ac:dyDescent="0.25">
      <c r="A113" s="8" t="s">
        <v>29</v>
      </c>
      <c r="B113" s="1">
        <v>17</v>
      </c>
      <c r="C113" s="23" t="s">
        <v>446</v>
      </c>
      <c r="D113" s="75" t="s">
        <v>387</v>
      </c>
      <c r="E113" s="1">
        <v>36</v>
      </c>
      <c r="F113" s="1">
        <v>328</v>
      </c>
      <c r="G113" s="1">
        <f t="shared" si="2"/>
        <v>11808</v>
      </c>
      <c r="H113" s="1"/>
      <c r="I113" s="8" t="s">
        <v>335</v>
      </c>
    </row>
    <row r="114" spans="1:9" ht="30" x14ac:dyDescent="0.25">
      <c r="A114" s="8" t="s">
        <v>29</v>
      </c>
      <c r="B114" s="1">
        <v>18</v>
      </c>
      <c r="C114" s="23" t="s">
        <v>447</v>
      </c>
      <c r="D114" s="75" t="s">
        <v>448</v>
      </c>
      <c r="E114" s="1">
        <v>72</v>
      </c>
      <c r="F114" s="1">
        <v>122</v>
      </c>
      <c r="G114" s="1">
        <f t="shared" si="2"/>
        <v>8784</v>
      </c>
      <c r="H114" s="1"/>
      <c r="I114" s="8" t="s">
        <v>335</v>
      </c>
    </row>
    <row r="115" spans="1:9" ht="30" x14ac:dyDescent="0.25">
      <c r="A115" s="8" t="s">
        <v>29</v>
      </c>
      <c r="B115" s="1">
        <v>19</v>
      </c>
      <c r="C115" s="23" t="s">
        <v>450</v>
      </c>
      <c r="D115" s="75" t="s">
        <v>387</v>
      </c>
      <c r="E115" s="1">
        <v>144</v>
      </c>
      <c r="F115" s="1">
        <v>10</v>
      </c>
      <c r="G115" s="1">
        <f t="shared" si="2"/>
        <v>1440</v>
      </c>
      <c r="H115" s="1"/>
      <c r="I115" s="8" t="s">
        <v>335</v>
      </c>
    </row>
    <row r="116" spans="1:9" ht="75" x14ac:dyDescent="0.25">
      <c r="A116" s="8" t="s">
        <v>29</v>
      </c>
      <c r="B116" s="1">
        <v>20</v>
      </c>
      <c r="C116" s="23" t="s">
        <v>452</v>
      </c>
      <c r="D116" s="75" t="s">
        <v>453</v>
      </c>
      <c r="E116" s="1">
        <v>144</v>
      </c>
      <c r="F116" s="1">
        <v>37</v>
      </c>
      <c r="G116" s="1">
        <f t="shared" si="2"/>
        <v>5328</v>
      </c>
      <c r="H116" s="8" t="s">
        <v>360</v>
      </c>
      <c r="I116" s="8" t="s">
        <v>786</v>
      </c>
    </row>
    <row r="117" spans="1:9" ht="30" x14ac:dyDescent="0.25">
      <c r="A117" s="8" t="s">
        <v>29</v>
      </c>
      <c r="B117" s="1">
        <v>21</v>
      </c>
      <c r="C117" s="23" t="s">
        <v>454</v>
      </c>
      <c r="D117" s="75" t="s">
        <v>391</v>
      </c>
      <c r="E117" s="1">
        <v>144</v>
      </c>
      <c r="F117" s="1">
        <v>15</v>
      </c>
      <c r="G117" s="1">
        <f t="shared" si="2"/>
        <v>2160</v>
      </c>
      <c r="H117" s="1"/>
      <c r="I117" s="8" t="s">
        <v>335</v>
      </c>
    </row>
    <row r="118" spans="1:9" ht="30" x14ac:dyDescent="0.25">
      <c r="A118" s="8" t="s">
        <v>29</v>
      </c>
      <c r="B118" s="1">
        <v>22</v>
      </c>
      <c r="C118" s="8" t="s">
        <v>787</v>
      </c>
      <c r="D118" s="75" t="s">
        <v>387</v>
      </c>
      <c r="E118" s="1">
        <v>144</v>
      </c>
      <c r="F118" s="1">
        <v>17</v>
      </c>
      <c r="G118" s="1">
        <f t="shared" si="2"/>
        <v>2448</v>
      </c>
      <c r="H118" s="1"/>
      <c r="I118" s="8" t="s">
        <v>335</v>
      </c>
    </row>
    <row r="119" spans="1:9" ht="30" x14ac:dyDescent="0.25">
      <c r="A119" s="8" t="s">
        <v>29</v>
      </c>
      <c r="B119" s="1">
        <v>23</v>
      </c>
      <c r="C119" s="23" t="s">
        <v>456</v>
      </c>
      <c r="D119" s="75" t="s">
        <v>387</v>
      </c>
      <c r="E119" s="1">
        <v>144</v>
      </c>
      <c r="F119" s="1">
        <v>10</v>
      </c>
      <c r="G119" s="1">
        <f t="shared" si="2"/>
        <v>1440</v>
      </c>
      <c r="H119" s="1"/>
      <c r="I119" s="8" t="s">
        <v>335</v>
      </c>
    </row>
    <row r="120" spans="1:9" ht="30" x14ac:dyDescent="0.25">
      <c r="A120" s="8" t="s">
        <v>29</v>
      </c>
      <c r="B120" s="1">
        <v>24</v>
      </c>
      <c r="C120" s="23" t="s">
        <v>456</v>
      </c>
      <c r="D120" s="75" t="s">
        <v>453</v>
      </c>
      <c r="E120" s="1">
        <v>144</v>
      </c>
      <c r="F120" s="1">
        <v>20</v>
      </c>
      <c r="G120" s="1">
        <f t="shared" si="2"/>
        <v>2880</v>
      </c>
      <c r="H120" s="1"/>
      <c r="I120" s="8" t="s">
        <v>335</v>
      </c>
    </row>
    <row r="121" spans="1:9" ht="60" x14ac:dyDescent="0.25">
      <c r="A121" s="8" t="s">
        <v>29</v>
      </c>
      <c r="B121" s="1">
        <v>25</v>
      </c>
      <c r="C121" s="23" t="s">
        <v>457</v>
      </c>
      <c r="D121" s="75" t="s">
        <v>387</v>
      </c>
      <c r="E121" s="1">
        <v>144</v>
      </c>
      <c r="F121" s="1">
        <v>10</v>
      </c>
      <c r="G121" s="1">
        <f t="shared" si="2"/>
        <v>1440</v>
      </c>
      <c r="H121" s="1"/>
      <c r="I121" s="8" t="s">
        <v>335</v>
      </c>
    </row>
    <row r="122" spans="1:9" ht="75" x14ac:dyDescent="0.25">
      <c r="A122" s="8" t="s">
        <v>29</v>
      </c>
      <c r="B122" s="1">
        <v>26</v>
      </c>
      <c r="C122" s="23" t="s">
        <v>123</v>
      </c>
      <c r="D122" s="75" t="s">
        <v>333</v>
      </c>
      <c r="E122" s="1">
        <v>108</v>
      </c>
      <c r="F122" s="1">
        <v>30</v>
      </c>
      <c r="G122" s="1">
        <f t="shared" si="2"/>
        <v>3240</v>
      </c>
      <c r="H122" s="8" t="s">
        <v>360</v>
      </c>
      <c r="I122" s="8" t="s">
        <v>458</v>
      </c>
    </row>
    <row r="123" spans="1:9" ht="45" x14ac:dyDescent="0.25">
      <c r="A123" s="8" t="s">
        <v>29</v>
      </c>
      <c r="B123" s="1">
        <v>27</v>
      </c>
      <c r="C123" s="23" t="s">
        <v>167</v>
      </c>
      <c r="D123" s="75" t="s">
        <v>333</v>
      </c>
      <c r="E123" s="1">
        <v>72</v>
      </c>
      <c r="F123" s="1">
        <v>20</v>
      </c>
      <c r="G123" s="1">
        <f t="shared" si="2"/>
        <v>1440</v>
      </c>
      <c r="H123" s="8"/>
      <c r="I123" s="8" t="s">
        <v>335</v>
      </c>
    </row>
    <row r="124" spans="1:9" x14ac:dyDescent="0.25">
      <c r="A124" s="17"/>
      <c r="B124" s="18"/>
      <c r="C124" s="19"/>
      <c r="D124" s="82"/>
      <c r="E124" s="18"/>
      <c r="F124" s="18">
        <f>SUM(F97:F123)</f>
        <v>930</v>
      </c>
      <c r="G124" s="18">
        <f>SUM(G97:G123)</f>
        <v>105804</v>
      </c>
      <c r="H124" s="19"/>
      <c r="I124" s="20"/>
    </row>
    <row r="125" spans="1:9" x14ac:dyDescent="0.25">
      <c r="A125" s="17"/>
      <c r="B125" s="18"/>
      <c r="C125" s="19"/>
      <c r="D125" s="82"/>
      <c r="E125" s="18"/>
      <c r="F125" s="18"/>
      <c r="G125" s="18"/>
      <c r="H125" s="19"/>
      <c r="I125" s="20"/>
    </row>
    <row r="126" spans="1:9" x14ac:dyDescent="0.25">
      <c r="A126" s="248" t="s">
        <v>95</v>
      </c>
      <c r="B126" s="253"/>
      <c r="C126" s="253"/>
      <c r="D126" s="253"/>
      <c r="E126" s="253"/>
      <c r="F126" s="253"/>
      <c r="G126" s="253"/>
      <c r="H126" s="253"/>
      <c r="I126" s="254"/>
    </row>
    <row r="127" spans="1:9" ht="75" x14ac:dyDescent="0.25">
      <c r="A127" s="2"/>
      <c r="B127" s="2" t="s">
        <v>1</v>
      </c>
      <c r="C127" s="3" t="s">
        <v>2</v>
      </c>
      <c r="D127" s="3" t="s">
        <v>3</v>
      </c>
      <c r="E127" s="3" t="s">
        <v>4</v>
      </c>
      <c r="F127" s="3" t="s">
        <v>5</v>
      </c>
      <c r="G127" s="3" t="s">
        <v>6</v>
      </c>
      <c r="H127" s="3" t="s">
        <v>7</v>
      </c>
      <c r="I127" s="3" t="s">
        <v>8</v>
      </c>
    </row>
    <row r="128" spans="1:9" ht="78.75" x14ac:dyDescent="0.25">
      <c r="A128" s="128" t="s">
        <v>61</v>
      </c>
      <c r="B128" s="1">
        <v>1</v>
      </c>
      <c r="C128" s="23" t="s">
        <v>485</v>
      </c>
      <c r="D128" s="75" t="s">
        <v>443</v>
      </c>
      <c r="E128" s="1">
        <v>180</v>
      </c>
      <c r="F128" s="1">
        <v>12</v>
      </c>
      <c r="G128" s="1">
        <f t="shared" ref="G128:G133" si="3">E128*F128</f>
        <v>2160</v>
      </c>
      <c r="H128" s="8" t="s">
        <v>360</v>
      </c>
      <c r="I128" s="8" t="s">
        <v>357</v>
      </c>
    </row>
    <row r="129" spans="1:9" ht="78.75" x14ac:dyDescent="0.25">
      <c r="A129" s="128" t="s">
        <v>61</v>
      </c>
      <c r="B129" s="1">
        <v>2</v>
      </c>
      <c r="C129" s="23" t="s">
        <v>503</v>
      </c>
      <c r="D129" s="75" t="s">
        <v>451</v>
      </c>
      <c r="E129" s="1">
        <v>216</v>
      </c>
      <c r="F129" s="1">
        <v>16</v>
      </c>
      <c r="G129" s="1">
        <f t="shared" si="3"/>
        <v>3456</v>
      </c>
      <c r="H129" s="8" t="s">
        <v>360</v>
      </c>
      <c r="I129" s="8" t="s">
        <v>357</v>
      </c>
    </row>
    <row r="130" spans="1:9" ht="75" x14ac:dyDescent="0.25">
      <c r="A130" s="144" t="s">
        <v>29</v>
      </c>
      <c r="B130" s="1">
        <v>3</v>
      </c>
      <c r="C130" s="23" t="s">
        <v>459</v>
      </c>
      <c r="D130" s="75" t="s">
        <v>451</v>
      </c>
      <c r="E130" s="1">
        <v>72</v>
      </c>
      <c r="F130" s="1">
        <v>28</v>
      </c>
      <c r="G130" s="1">
        <f t="shared" si="3"/>
        <v>2016</v>
      </c>
      <c r="H130" s="8" t="s">
        <v>360</v>
      </c>
      <c r="I130" s="8" t="s">
        <v>370</v>
      </c>
    </row>
    <row r="131" spans="1:9" ht="75" x14ac:dyDescent="0.25">
      <c r="A131" s="8" t="s">
        <v>29</v>
      </c>
      <c r="B131" s="1">
        <v>4</v>
      </c>
      <c r="C131" s="145" t="s">
        <v>460</v>
      </c>
      <c r="D131" s="75" t="s">
        <v>387</v>
      </c>
      <c r="E131" s="1">
        <v>72</v>
      </c>
      <c r="F131" s="1">
        <v>89</v>
      </c>
      <c r="G131" s="1">
        <f t="shared" si="3"/>
        <v>6408</v>
      </c>
      <c r="H131" s="8" t="s">
        <v>360</v>
      </c>
      <c r="I131" s="8" t="s">
        <v>364</v>
      </c>
    </row>
    <row r="132" spans="1:9" ht="75" x14ac:dyDescent="0.25">
      <c r="A132" s="8" t="s">
        <v>29</v>
      </c>
      <c r="B132" s="1">
        <v>5</v>
      </c>
      <c r="C132" s="23" t="s">
        <v>461</v>
      </c>
      <c r="D132" s="1">
        <v>1</v>
      </c>
      <c r="E132" s="1">
        <v>72</v>
      </c>
      <c r="F132" s="1">
        <v>10</v>
      </c>
      <c r="G132" s="1">
        <f t="shared" si="3"/>
        <v>720</v>
      </c>
      <c r="H132" s="8" t="s">
        <v>360</v>
      </c>
      <c r="I132" s="8" t="s">
        <v>357</v>
      </c>
    </row>
    <row r="133" spans="1:9" ht="60" x14ac:dyDescent="0.25">
      <c r="A133" s="8" t="s">
        <v>29</v>
      </c>
      <c r="B133" s="1">
        <v>6</v>
      </c>
      <c r="C133" s="8" t="s">
        <v>462</v>
      </c>
      <c r="D133" s="75" t="s">
        <v>384</v>
      </c>
      <c r="E133" s="103">
        <v>36</v>
      </c>
      <c r="F133" s="103">
        <v>56</v>
      </c>
      <c r="G133" s="1">
        <f t="shared" si="3"/>
        <v>2016</v>
      </c>
      <c r="H133" s="1"/>
      <c r="I133" s="8" t="s">
        <v>335</v>
      </c>
    </row>
    <row r="134" spans="1:9" x14ac:dyDescent="0.25">
      <c r="A134" s="1"/>
      <c r="B134" s="1"/>
      <c r="C134" s="1"/>
      <c r="D134" s="1"/>
      <c r="E134" s="1"/>
      <c r="F134" s="1">
        <f>SUM(F130:F133)</f>
        <v>183</v>
      </c>
      <c r="G134" s="1">
        <f>SUM(G130:G133)</f>
        <v>11160</v>
      </c>
      <c r="H134" s="1"/>
      <c r="I134" s="1"/>
    </row>
    <row r="135" spans="1:9" x14ac:dyDescent="0.25">
      <c r="A135" s="248" t="s">
        <v>463</v>
      </c>
      <c r="B135" s="253"/>
      <c r="C135" s="253"/>
      <c r="D135" s="253"/>
      <c r="E135" s="253"/>
      <c r="F135" s="253"/>
      <c r="G135" s="253"/>
      <c r="H135" s="253"/>
      <c r="I135" s="254"/>
    </row>
    <row r="136" spans="1:9" ht="75" x14ac:dyDescent="0.25">
      <c r="A136" s="2"/>
      <c r="B136" s="2" t="s">
        <v>1</v>
      </c>
      <c r="C136" s="3" t="s">
        <v>2</v>
      </c>
      <c r="D136" s="3" t="s">
        <v>3</v>
      </c>
      <c r="E136" s="3" t="s">
        <v>4</v>
      </c>
      <c r="F136" s="3" t="s">
        <v>5</v>
      </c>
      <c r="G136" s="3" t="s">
        <v>6</v>
      </c>
      <c r="H136" s="3" t="s">
        <v>7</v>
      </c>
      <c r="I136" s="3" t="s">
        <v>8</v>
      </c>
    </row>
    <row r="137" spans="1:9" ht="94.5" x14ac:dyDescent="0.25">
      <c r="A137" s="128" t="s">
        <v>788</v>
      </c>
      <c r="B137" s="1">
        <v>1</v>
      </c>
      <c r="C137" s="23" t="s">
        <v>789</v>
      </c>
      <c r="D137" s="75" t="s">
        <v>387</v>
      </c>
      <c r="E137" s="1">
        <v>36</v>
      </c>
      <c r="F137" s="1">
        <v>4</v>
      </c>
      <c r="G137" s="1">
        <f t="shared" ref="G137:G149" si="4">E137*F137</f>
        <v>144</v>
      </c>
      <c r="H137" s="146" t="s">
        <v>788</v>
      </c>
      <c r="I137" s="8" t="s">
        <v>465</v>
      </c>
    </row>
    <row r="138" spans="1:9" ht="75" x14ac:dyDescent="0.25">
      <c r="A138" s="128" t="s">
        <v>29</v>
      </c>
      <c r="B138" s="1">
        <v>2</v>
      </c>
      <c r="C138" s="23" t="s">
        <v>464</v>
      </c>
      <c r="D138" s="75" t="s">
        <v>387</v>
      </c>
      <c r="E138" s="1">
        <v>36</v>
      </c>
      <c r="F138" s="1">
        <v>132</v>
      </c>
      <c r="G138" s="1">
        <f t="shared" si="4"/>
        <v>4752</v>
      </c>
      <c r="H138" s="8" t="s">
        <v>360</v>
      </c>
      <c r="I138" s="8" t="s">
        <v>465</v>
      </c>
    </row>
    <row r="139" spans="1:9" ht="75" x14ac:dyDescent="0.25">
      <c r="A139" s="8" t="s">
        <v>29</v>
      </c>
      <c r="B139" s="1">
        <v>3</v>
      </c>
      <c r="C139" s="23" t="s">
        <v>464</v>
      </c>
      <c r="D139" s="75" t="s">
        <v>384</v>
      </c>
      <c r="E139" s="1">
        <v>36</v>
      </c>
      <c r="F139" s="1">
        <v>84</v>
      </c>
      <c r="G139" s="1">
        <f t="shared" si="4"/>
        <v>3024</v>
      </c>
      <c r="H139" s="8" t="s">
        <v>360</v>
      </c>
      <c r="I139" s="8" t="s">
        <v>790</v>
      </c>
    </row>
    <row r="140" spans="1:9" ht="75" x14ac:dyDescent="0.25">
      <c r="A140" s="8" t="s">
        <v>29</v>
      </c>
      <c r="B140" s="1">
        <v>4</v>
      </c>
      <c r="C140" s="24" t="s">
        <v>466</v>
      </c>
      <c r="D140" s="1">
        <v>1</v>
      </c>
      <c r="E140" s="1">
        <v>36</v>
      </c>
      <c r="F140" s="1">
        <v>42</v>
      </c>
      <c r="G140" s="1">
        <f t="shared" si="4"/>
        <v>1512</v>
      </c>
      <c r="H140" s="8" t="s">
        <v>360</v>
      </c>
      <c r="I140" s="8" t="s">
        <v>467</v>
      </c>
    </row>
    <row r="141" spans="1:9" ht="75" x14ac:dyDescent="0.25">
      <c r="A141" s="8" t="s">
        <v>29</v>
      </c>
      <c r="B141" s="1">
        <v>5</v>
      </c>
      <c r="C141" s="23" t="s">
        <v>468</v>
      </c>
      <c r="D141" s="1">
        <v>1</v>
      </c>
      <c r="E141" s="1">
        <v>72</v>
      </c>
      <c r="F141" s="1">
        <v>10</v>
      </c>
      <c r="G141" s="1">
        <f t="shared" si="4"/>
        <v>720</v>
      </c>
      <c r="H141" s="8" t="s">
        <v>360</v>
      </c>
      <c r="I141" s="8" t="s">
        <v>467</v>
      </c>
    </row>
    <row r="142" spans="1:9" ht="75" x14ac:dyDescent="0.25">
      <c r="A142" s="8" t="s">
        <v>29</v>
      </c>
      <c r="B142" s="1">
        <v>6</v>
      </c>
      <c r="C142" s="23" t="s">
        <v>468</v>
      </c>
      <c r="D142" s="1">
        <v>1</v>
      </c>
      <c r="E142" s="1">
        <v>108</v>
      </c>
      <c r="F142" s="1">
        <v>30</v>
      </c>
      <c r="G142" s="1">
        <f t="shared" si="4"/>
        <v>3240</v>
      </c>
      <c r="H142" s="8" t="s">
        <v>360</v>
      </c>
      <c r="I142" s="8" t="s">
        <v>467</v>
      </c>
    </row>
    <row r="143" spans="1:9" ht="75" x14ac:dyDescent="0.25">
      <c r="A143" s="8" t="s">
        <v>29</v>
      </c>
      <c r="B143" s="1">
        <v>7</v>
      </c>
      <c r="C143" s="23" t="s">
        <v>469</v>
      </c>
      <c r="D143" s="1">
        <v>1</v>
      </c>
      <c r="E143" s="1">
        <v>72</v>
      </c>
      <c r="F143" s="1">
        <v>10</v>
      </c>
      <c r="G143" s="1">
        <f t="shared" si="4"/>
        <v>720</v>
      </c>
      <c r="H143" s="8" t="s">
        <v>360</v>
      </c>
      <c r="I143" s="8" t="s">
        <v>467</v>
      </c>
    </row>
    <row r="144" spans="1:9" ht="75" x14ac:dyDescent="0.25">
      <c r="A144" s="8" t="s">
        <v>29</v>
      </c>
      <c r="B144" s="1">
        <v>8</v>
      </c>
      <c r="C144" s="23" t="s">
        <v>469</v>
      </c>
      <c r="D144" s="1">
        <v>1</v>
      </c>
      <c r="E144" s="1">
        <v>108</v>
      </c>
      <c r="F144" s="1">
        <v>30</v>
      </c>
      <c r="G144" s="1">
        <f t="shared" si="4"/>
        <v>3240</v>
      </c>
      <c r="H144" s="8" t="s">
        <v>360</v>
      </c>
      <c r="I144" s="8" t="s">
        <v>467</v>
      </c>
    </row>
    <row r="145" spans="1:9" ht="75" x14ac:dyDescent="0.25">
      <c r="A145" s="8" t="s">
        <v>29</v>
      </c>
      <c r="B145" s="1">
        <v>9</v>
      </c>
      <c r="C145" s="23" t="s">
        <v>470</v>
      </c>
      <c r="D145" s="1">
        <v>1</v>
      </c>
      <c r="E145" s="1">
        <v>72</v>
      </c>
      <c r="F145" s="1">
        <v>10</v>
      </c>
      <c r="G145" s="1">
        <f t="shared" si="4"/>
        <v>720</v>
      </c>
      <c r="H145" s="8" t="s">
        <v>360</v>
      </c>
      <c r="I145" s="8" t="s">
        <v>467</v>
      </c>
    </row>
    <row r="146" spans="1:9" ht="75" x14ac:dyDescent="0.25">
      <c r="A146" s="8" t="s">
        <v>29</v>
      </c>
      <c r="B146" s="1">
        <v>10</v>
      </c>
      <c r="C146" s="23" t="s">
        <v>471</v>
      </c>
      <c r="D146" s="1">
        <v>1</v>
      </c>
      <c r="E146" s="1">
        <v>72</v>
      </c>
      <c r="F146" s="1">
        <v>30</v>
      </c>
      <c r="G146" s="1">
        <f t="shared" si="4"/>
        <v>2160</v>
      </c>
      <c r="H146" s="8" t="s">
        <v>360</v>
      </c>
      <c r="I146" s="8" t="s">
        <v>467</v>
      </c>
    </row>
    <row r="147" spans="1:9" ht="75" x14ac:dyDescent="0.25">
      <c r="A147" s="8" t="s">
        <v>29</v>
      </c>
      <c r="B147" s="1">
        <v>11</v>
      </c>
      <c r="C147" s="23" t="s">
        <v>472</v>
      </c>
      <c r="D147" s="1">
        <v>1</v>
      </c>
      <c r="E147" s="1">
        <v>72</v>
      </c>
      <c r="F147" s="1">
        <v>10</v>
      </c>
      <c r="G147" s="1">
        <f t="shared" si="4"/>
        <v>720</v>
      </c>
      <c r="H147" s="8" t="s">
        <v>360</v>
      </c>
      <c r="I147" s="8" t="s">
        <v>467</v>
      </c>
    </row>
    <row r="148" spans="1:9" ht="75" x14ac:dyDescent="0.25">
      <c r="A148" s="8" t="s">
        <v>29</v>
      </c>
      <c r="B148" s="1">
        <v>12</v>
      </c>
      <c r="C148" s="23" t="s">
        <v>473</v>
      </c>
      <c r="D148" s="1">
        <v>1</v>
      </c>
      <c r="E148" s="1">
        <v>72</v>
      </c>
      <c r="F148" s="1">
        <v>10</v>
      </c>
      <c r="G148" s="1">
        <f t="shared" si="4"/>
        <v>720</v>
      </c>
      <c r="H148" s="8" t="s">
        <v>360</v>
      </c>
      <c r="I148" s="8" t="s">
        <v>467</v>
      </c>
    </row>
    <row r="149" spans="1:9" ht="75" x14ac:dyDescent="0.25">
      <c r="A149" s="8" t="s">
        <v>29</v>
      </c>
      <c r="B149" s="1">
        <v>13</v>
      </c>
      <c r="C149" s="23" t="s">
        <v>474</v>
      </c>
      <c r="D149" s="1">
        <v>1</v>
      </c>
      <c r="E149" s="1">
        <v>144</v>
      </c>
      <c r="F149" s="1">
        <v>15</v>
      </c>
      <c r="G149" s="1">
        <f t="shared" si="4"/>
        <v>2160</v>
      </c>
      <c r="H149" s="8" t="s">
        <v>360</v>
      </c>
      <c r="I149" s="8" t="s">
        <v>357</v>
      </c>
    </row>
    <row r="150" spans="1:9" x14ac:dyDescent="0.25">
      <c r="A150" s="17"/>
      <c r="B150" s="18"/>
      <c r="C150" s="19"/>
      <c r="D150" s="18"/>
      <c r="E150" s="18"/>
      <c r="F150" s="18">
        <f>SUM(F138:F149)</f>
        <v>413</v>
      </c>
      <c r="G150" s="18">
        <f>SUM(G138:G149)</f>
        <v>23688</v>
      </c>
      <c r="H150" s="19"/>
      <c r="I150" s="20"/>
    </row>
    <row r="151" spans="1:9" x14ac:dyDescent="0.25">
      <c r="A151" s="245" t="s">
        <v>34</v>
      </c>
      <c r="B151" s="246"/>
      <c r="C151" s="246"/>
      <c r="D151" s="246"/>
      <c r="E151" s="246"/>
      <c r="F151" s="246"/>
      <c r="G151" s="246"/>
      <c r="H151" s="246"/>
      <c r="I151" s="247"/>
    </row>
    <row r="152" spans="1:9" ht="75" x14ac:dyDescent="0.25">
      <c r="A152" s="2"/>
      <c r="B152" s="2" t="s">
        <v>1</v>
      </c>
      <c r="C152" s="3" t="s">
        <v>2</v>
      </c>
      <c r="D152" s="3" t="s">
        <v>3</v>
      </c>
      <c r="E152" s="3" t="s">
        <v>4</v>
      </c>
      <c r="F152" s="3" t="s">
        <v>5</v>
      </c>
      <c r="G152" s="3" t="s">
        <v>6</v>
      </c>
      <c r="H152" s="3" t="s">
        <v>7</v>
      </c>
      <c r="I152" s="3" t="s">
        <v>8</v>
      </c>
    </row>
    <row r="153" spans="1:9" ht="94.5" x14ac:dyDescent="0.25">
      <c r="A153" s="136" t="s">
        <v>788</v>
      </c>
      <c r="B153" s="1">
        <v>1</v>
      </c>
      <c r="C153" s="23" t="s">
        <v>791</v>
      </c>
      <c r="D153" s="75" t="s">
        <v>443</v>
      </c>
      <c r="E153" s="1">
        <v>72</v>
      </c>
      <c r="F153" s="1">
        <v>2</v>
      </c>
      <c r="G153" s="1">
        <f t="shared" ref="G153:G171" si="5">E153*F153</f>
        <v>144</v>
      </c>
      <c r="H153" s="146" t="s">
        <v>788</v>
      </c>
      <c r="I153" s="8" t="s">
        <v>335</v>
      </c>
    </row>
    <row r="154" spans="1:9" ht="94.5" x14ac:dyDescent="0.25">
      <c r="A154" s="136" t="s">
        <v>788</v>
      </c>
      <c r="B154" s="1">
        <v>2</v>
      </c>
      <c r="C154" s="23" t="s">
        <v>475</v>
      </c>
      <c r="D154" s="75" t="s">
        <v>443</v>
      </c>
      <c r="E154" s="1">
        <v>216</v>
      </c>
      <c r="F154" s="1">
        <v>10</v>
      </c>
      <c r="G154" s="1">
        <f t="shared" si="5"/>
        <v>2160</v>
      </c>
      <c r="H154" s="146" t="s">
        <v>788</v>
      </c>
      <c r="I154" s="8" t="s">
        <v>335</v>
      </c>
    </row>
    <row r="155" spans="1:9" ht="31.5" x14ac:dyDescent="0.25">
      <c r="A155" s="136" t="s">
        <v>29</v>
      </c>
      <c r="B155" s="1">
        <v>3</v>
      </c>
      <c r="C155" s="23" t="s">
        <v>475</v>
      </c>
      <c r="D155" s="75" t="s">
        <v>384</v>
      </c>
      <c r="E155" s="1">
        <v>144</v>
      </c>
      <c r="F155" s="1">
        <v>16</v>
      </c>
      <c r="G155" s="1">
        <f t="shared" si="5"/>
        <v>2304</v>
      </c>
      <c r="H155" s="8"/>
      <c r="I155" s="8" t="s">
        <v>335</v>
      </c>
    </row>
    <row r="156" spans="1:9" ht="30" x14ac:dyDescent="0.25">
      <c r="A156" s="146" t="s">
        <v>29</v>
      </c>
      <c r="B156" s="1">
        <v>4</v>
      </c>
      <c r="C156" s="23" t="s">
        <v>475</v>
      </c>
      <c r="D156" s="75" t="s">
        <v>443</v>
      </c>
      <c r="E156" s="1">
        <v>108</v>
      </c>
      <c r="F156" s="1">
        <v>10</v>
      </c>
      <c r="G156" s="1">
        <f t="shared" si="5"/>
        <v>1080</v>
      </c>
      <c r="H156" s="8"/>
      <c r="I156" s="8" t="s">
        <v>335</v>
      </c>
    </row>
    <row r="157" spans="1:9" ht="30" x14ac:dyDescent="0.25">
      <c r="A157" s="8" t="s">
        <v>29</v>
      </c>
      <c r="B157" s="1">
        <v>5</v>
      </c>
      <c r="C157" s="24" t="s">
        <v>476</v>
      </c>
      <c r="D157" s="75" t="s">
        <v>387</v>
      </c>
      <c r="E157" s="1">
        <v>36</v>
      </c>
      <c r="F157" s="1">
        <v>23</v>
      </c>
      <c r="G157" s="1">
        <f t="shared" si="5"/>
        <v>828</v>
      </c>
      <c r="H157" s="1"/>
      <c r="I157" s="8" t="s">
        <v>335</v>
      </c>
    </row>
    <row r="158" spans="1:9" ht="30" x14ac:dyDescent="0.25">
      <c r="A158" s="8" t="s">
        <v>29</v>
      </c>
      <c r="B158" s="1">
        <v>6</v>
      </c>
      <c r="C158" s="23" t="s">
        <v>477</v>
      </c>
      <c r="D158" s="75" t="s">
        <v>387</v>
      </c>
      <c r="E158" s="1">
        <v>36</v>
      </c>
      <c r="F158" s="1">
        <v>27</v>
      </c>
      <c r="G158" s="1">
        <f t="shared" si="5"/>
        <v>972</v>
      </c>
      <c r="H158" s="1"/>
      <c r="I158" s="8" t="s">
        <v>335</v>
      </c>
    </row>
    <row r="159" spans="1:9" ht="60" x14ac:dyDescent="0.25">
      <c r="A159" s="8" t="s">
        <v>29</v>
      </c>
      <c r="B159" s="1">
        <v>7</v>
      </c>
      <c r="C159" s="23" t="s">
        <v>478</v>
      </c>
      <c r="D159" s="75" t="s">
        <v>387</v>
      </c>
      <c r="E159" s="1">
        <v>36</v>
      </c>
      <c r="F159" s="1">
        <v>29</v>
      </c>
      <c r="G159" s="1">
        <f t="shared" si="5"/>
        <v>1044</v>
      </c>
      <c r="H159" s="1"/>
      <c r="I159" s="8" t="s">
        <v>335</v>
      </c>
    </row>
    <row r="160" spans="1:9" ht="30" x14ac:dyDescent="0.25">
      <c r="A160" s="8" t="s">
        <v>29</v>
      </c>
      <c r="B160" s="1">
        <v>8</v>
      </c>
      <c r="C160" s="23" t="s">
        <v>479</v>
      </c>
      <c r="D160" s="75" t="s">
        <v>387</v>
      </c>
      <c r="E160" s="1">
        <v>36</v>
      </c>
      <c r="F160" s="1">
        <v>46</v>
      </c>
      <c r="G160" s="1">
        <f t="shared" si="5"/>
        <v>1656</v>
      </c>
      <c r="H160" s="1"/>
      <c r="I160" s="8" t="s">
        <v>335</v>
      </c>
    </row>
    <row r="161" spans="1:9" ht="30" x14ac:dyDescent="0.25">
      <c r="A161" s="8" t="s">
        <v>29</v>
      </c>
      <c r="B161" s="1">
        <v>9</v>
      </c>
      <c r="C161" s="23" t="s">
        <v>479</v>
      </c>
      <c r="D161" s="75" t="s">
        <v>387</v>
      </c>
      <c r="E161" s="1">
        <v>72</v>
      </c>
      <c r="F161" s="1">
        <v>10</v>
      </c>
      <c r="G161" s="1">
        <f t="shared" si="5"/>
        <v>720</v>
      </c>
      <c r="H161" s="1"/>
      <c r="I161" s="8" t="s">
        <v>335</v>
      </c>
    </row>
    <row r="162" spans="1:9" ht="30" x14ac:dyDescent="0.25">
      <c r="A162" s="8" t="s">
        <v>29</v>
      </c>
      <c r="B162" s="1">
        <v>10</v>
      </c>
      <c r="C162" s="23" t="s">
        <v>479</v>
      </c>
      <c r="D162" s="75" t="s">
        <v>387</v>
      </c>
      <c r="E162" s="1">
        <v>108</v>
      </c>
      <c r="F162" s="1">
        <v>26</v>
      </c>
      <c r="G162" s="1">
        <f t="shared" si="5"/>
        <v>2808</v>
      </c>
      <c r="H162" s="1"/>
      <c r="I162" s="8" t="s">
        <v>335</v>
      </c>
    </row>
    <row r="163" spans="1:9" ht="30" x14ac:dyDescent="0.25">
      <c r="A163" s="8" t="s">
        <v>29</v>
      </c>
      <c r="B163" s="1">
        <v>11</v>
      </c>
      <c r="C163" s="23" t="s">
        <v>479</v>
      </c>
      <c r="D163" s="75" t="s">
        <v>387</v>
      </c>
      <c r="E163" s="1">
        <v>144</v>
      </c>
      <c r="F163" s="1">
        <v>49</v>
      </c>
      <c r="G163" s="1">
        <f t="shared" si="5"/>
        <v>7056</v>
      </c>
      <c r="H163" s="1"/>
      <c r="I163" s="8" t="s">
        <v>335</v>
      </c>
    </row>
    <row r="164" spans="1:9" ht="75" x14ac:dyDescent="0.25">
      <c r="A164" s="8" t="s">
        <v>29</v>
      </c>
      <c r="B164" s="1">
        <v>12</v>
      </c>
      <c r="C164" s="23" t="s">
        <v>480</v>
      </c>
      <c r="D164" s="75" t="s">
        <v>384</v>
      </c>
      <c r="E164" s="1">
        <v>36</v>
      </c>
      <c r="F164" s="1">
        <v>30</v>
      </c>
      <c r="G164" s="1">
        <f t="shared" si="5"/>
        <v>1080</v>
      </c>
      <c r="H164" s="8" t="s">
        <v>360</v>
      </c>
      <c r="I164" s="8" t="s">
        <v>467</v>
      </c>
    </row>
    <row r="165" spans="1:9" ht="75" x14ac:dyDescent="0.25">
      <c r="A165" s="8" t="s">
        <v>29</v>
      </c>
      <c r="B165" s="1">
        <v>13</v>
      </c>
      <c r="C165" s="23" t="s">
        <v>481</v>
      </c>
      <c r="D165" s="1">
        <v>1</v>
      </c>
      <c r="E165" s="1">
        <v>36</v>
      </c>
      <c r="F165" s="1">
        <v>48</v>
      </c>
      <c r="G165" s="1">
        <f t="shared" si="5"/>
        <v>1728</v>
      </c>
      <c r="H165" s="8" t="s">
        <v>360</v>
      </c>
      <c r="I165" s="8" t="s">
        <v>467</v>
      </c>
    </row>
    <row r="166" spans="1:9" ht="75" x14ac:dyDescent="0.25">
      <c r="A166" s="8" t="s">
        <v>29</v>
      </c>
      <c r="B166" s="1">
        <v>14</v>
      </c>
      <c r="C166" s="23" t="s">
        <v>481</v>
      </c>
      <c r="D166" s="1">
        <v>1</v>
      </c>
      <c r="E166" s="1">
        <v>72</v>
      </c>
      <c r="F166" s="1">
        <v>23</v>
      </c>
      <c r="G166" s="1">
        <f t="shared" si="5"/>
        <v>1656</v>
      </c>
      <c r="H166" s="8" t="s">
        <v>360</v>
      </c>
      <c r="I166" s="8" t="s">
        <v>467</v>
      </c>
    </row>
    <row r="167" spans="1:9" ht="75" x14ac:dyDescent="0.25">
      <c r="A167" s="8" t="s">
        <v>29</v>
      </c>
      <c r="B167" s="1">
        <v>15</v>
      </c>
      <c r="C167" s="23" t="s">
        <v>482</v>
      </c>
      <c r="D167" s="1">
        <v>1</v>
      </c>
      <c r="E167" s="1">
        <v>36</v>
      </c>
      <c r="F167" s="1">
        <v>12</v>
      </c>
      <c r="G167" s="1">
        <f t="shared" si="5"/>
        <v>432</v>
      </c>
      <c r="H167" s="8" t="s">
        <v>360</v>
      </c>
      <c r="I167" s="8" t="s">
        <v>467</v>
      </c>
    </row>
    <row r="168" spans="1:9" ht="75" x14ac:dyDescent="0.25">
      <c r="A168" s="8" t="s">
        <v>29</v>
      </c>
      <c r="B168" s="1">
        <v>16</v>
      </c>
      <c r="C168" s="23" t="s">
        <v>482</v>
      </c>
      <c r="D168" s="1">
        <v>2</v>
      </c>
      <c r="E168" s="1">
        <v>72</v>
      </c>
      <c r="F168" s="1">
        <v>60</v>
      </c>
      <c r="G168" s="1">
        <f t="shared" si="5"/>
        <v>4320</v>
      </c>
      <c r="H168" s="8" t="s">
        <v>360</v>
      </c>
      <c r="I168" s="8" t="s">
        <v>467</v>
      </c>
    </row>
    <row r="169" spans="1:9" ht="75" x14ac:dyDescent="0.25">
      <c r="A169" s="8" t="s">
        <v>29</v>
      </c>
      <c r="B169" s="1">
        <v>17</v>
      </c>
      <c r="C169" s="23" t="s">
        <v>483</v>
      </c>
      <c r="D169" s="1">
        <v>1</v>
      </c>
      <c r="E169" s="1">
        <v>72</v>
      </c>
      <c r="F169" s="1">
        <v>10</v>
      </c>
      <c r="G169" s="1">
        <f t="shared" si="5"/>
        <v>720</v>
      </c>
      <c r="H169" s="8" t="s">
        <v>360</v>
      </c>
      <c r="I169" s="8" t="s">
        <v>467</v>
      </c>
    </row>
    <row r="170" spans="1:9" ht="75" x14ac:dyDescent="0.25">
      <c r="A170" s="8" t="s">
        <v>29</v>
      </c>
      <c r="B170" s="1">
        <v>18</v>
      </c>
      <c r="C170" s="23" t="s">
        <v>483</v>
      </c>
      <c r="D170" s="1">
        <v>1</v>
      </c>
      <c r="E170" s="1">
        <v>144</v>
      </c>
      <c r="F170" s="1">
        <v>12</v>
      </c>
      <c r="G170" s="1">
        <f t="shared" si="5"/>
        <v>1728</v>
      </c>
      <c r="H170" s="8" t="s">
        <v>360</v>
      </c>
      <c r="I170" s="8" t="s">
        <v>467</v>
      </c>
    </row>
    <row r="171" spans="1:9" ht="45" x14ac:dyDescent="0.25">
      <c r="A171" s="8" t="s">
        <v>29</v>
      </c>
      <c r="B171" s="1">
        <v>19</v>
      </c>
      <c r="C171" s="24" t="s">
        <v>484</v>
      </c>
      <c r="D171" s="1">
        <v>1</v>
      </c>
      <c r="E171" s="1">
        <v>36</v>
      </c>
      <c r="F171" s="1">
        <v>40</v>
      </c>
      <c r="G171" s="1">
        <f t="shared" si="5"/>
        <v>1440</v>
      </c>
      <c r="H171" s="8" t="s">
        <v>368</v>
      </c>
      <c r="I171" s="8" t="s">
        <v>792</v>
      </c>
    </row>
    <row r="172" spans="1:9" x14ac:dyDescent="0.25">
      <c r="A172" s="1"/>
      <c r="B172" s="1"/>
      <c r="C172" s="1"/>
      <c r="D172" s="1"/>
      <c r="E172" s="1"/>
      <c r="F172" s="1">
        <f>SUM(F156:F171)</f>
        <v>455</v>
      </c>
      <c r="G172" s="1">
        <f>SUM(G156:G171)</f>
        <v>29268</v>
      </c>
      <c r="H172" s="1"/>
      <c r="I172" s="1"/>
    </row>
    <row r="173" spans="1:9" x14ac:dyDescent="0.25">
      <c r="A173" s="248" t="s">
        <v>0</v>
      </c>
      <c r="B173" s="249"/>
      <c r="C173" s="249"/>
      <c r="D173" s="249"/>
      <c r="E173" s="249"/>
      <c r="F173" s="249"/>
      <c r="G173" s="249"/>
      <c r="H173" s="249"/>
      <c r="I173" s="250"/>
    </row>
    <row r="174" spans="1:9" ht="75" x14ac:dyDescent="0.25">
      <c r="A174" s="2"/>
      <c r="B174" s="2" t="s">
        <v>1</v>
      </c>
      <c r="C174" s="3" t="s">
        <v>2</v>
      </c>
      <c r="D174" s="3" t="s">
        <v>3</v>
      </c>
      <c r="E174" s="3" t="s">
        <v>4</v>
      </c>
      <c r="F174" s="3" t="s">
        <v>5</v>
      </c>
      <c r="G174" s="3" t="s">
        <v>6</v>
      </c>
      <c r="H174" s="3" t="s">
        <v>7</v>
      </c>
      <c r="I174" s="3" t="s">
        <v>8</v>
      </c>
    </row>
    <row r="175" spans="1:9" ht="105" x14ac:dyDescent="0.25">
      <c r="A175" s="147" t="s">
        <v>22</v>
      </c>
      <c r="B175" s="6">
        <v>1</v>
      </c>
      <c r="C175" s="86" t="s">
        <v>486</v>
      </c>
      <c r="D175" s="6" t="s">
        <v>333</v>
      </c>
      <c r="E175" s="6">
        <v>72</v>
      </c>
      <c r="F175" s="6">
        <v>13</v>
      </c>
      <c r="G175" s="6">
        <f t="shared" ref="G175:G209" si="6">E175*F175</f>
        <v>936</v>
      </c>
      <c r="H175" s="16" t="s">
        <v>487</v>
      </c>
      <c r="I175" s="8" t="s">
        <v>335</v>
      </c>
    </row>
    <row r="176" spans="1:9" ht="94.5" x14ac:dyDescent="0.25">
      <c r="A176" s="148" t="s">
        <v>22</v>
      </c>
      <c r="B176" s="6">
        <v>2</v>
      </c>
      <c r="C176" s="86" t="s">
        <v>488</v>
      </c>
      <c r="D176" s="6">
        <v>1</v>
      </c>
      <c r="E176" s="6">
        <v>72</v>
      </c>
      <c r="F176" s="6">
        <v>1</v>
      </c>
      <c r="G176" s="6">
        <f t="shared" si="6"/>
        <v>72</v>
      </c>
      <c r="H176" s="16" t="s">
        <v>487</v>
      </c>
      <c r="I176" s="8" t="s">
        <v>335</v>
      </c>
    </row>
    <row r="177" spans="1:9" ht="94.5" x14ac:dyDescent="0.25">
      <c r="A177" s="148" t="s">
        <v>22</v>
      </c>
      <c r="B177" s="6">
        <v>3</v>
      </c>
      <c r="C177" s="86" t="s">
        <v>793</v>
      </c>
      <c r="D177" s="6">
        <v>1</v>
      </c>
      <c r="E177" s="6">
        <v>108</v>
      </c>
      <c r="F177" s="6">
        <v>8</v>
      </c>
      <c r="G177" s="6">
        <f t="shared" si="6"/>
        <v>864</v>
      </c>
      <c r="H177" s="16" t="s">
        <v>487</v>
      </c>
      <c r="I177" s="8" t="s">
        <v>356</v>
      </c>
    </row>
    <row r="178" spans="1:9" ht="94.5" x14ac:dyDescent="0.25">
      <c r="A178" s="148" t="s">
        <v>22</v>
      </c>
      <c r="B178" s="6">
        <v>4</v>
      </c>
      <c r="C178" s="86" t="s">
        <v>794</v>
      </c>
      <c r="D178" s="6">
        <v>1</v>
      </c>
      <c r="E178" s="6">
        <v>36</v>
      </c>
      <c r="F178" s="6">
        <v>15</v>
      </c>
      <c r="G178" s="6">
        <f t="shared" si="6"/>
        <v>540</v>
      </c>
      <c r="H178" s="16" t="s">
        <v>487</v>
      </c>
      <c r="I178" s="8" t="s">
        <v>356</v>
      </c>
    </row>
    <row r="179" spans="1:9" ht="94.5" x14ac:dyDescent="0.25">
      <c r="A179" s="148" t="s">
        <v>22</v>
      </c>
      <c r="B179" s="6">
        <v>5</v>
      </c>
      <c r="C179" s="86" t="s">
        <v>794</v>
      </c>
      <c r="D179" s="6">
        <v>2</v>
      </c>
      <c r="E179" s="6">
        <v>72</v>
      </c>
      <c r="F179" s="6">
        <v>13</v>
      </c>
      <c r="G179" s="6">
        <f t="shared" si="6"/>
        <v>936</v>
      </c>
      <c r="H179" s="16" t="s">
        <v>487</v>
      </c>
      <c r="I179" s="8" t="s">
        <v>356</v>
      </c>
    </row>
    <row r="180" spans="1:9" ht="94.5" x14ac:dyDescent="0.25">
      <c r="A180" s="148" t="s">
        <v>22</v>
      </c>
      <c r="B180" s="6">
        <v>6</v>
      </c>
      <c r="C180" s="86" t="s">
        <v>795</v>
      </c>
      <c r="D180" s="6" t="s">
        <v>333</v>
      </c>
      <c r="E180" s="6">
        <v>36</v>
      </c>
      <c r="F180" s="6">
        <v>4</v>
      </c>
      <c r="G180" s="6">
        <f t="shared" si="6"/>
        <v>144</v>
      </c>
      <c r="H180" s="16" t="s">
        <v>487</v>
      </c>
      <c r="I180" s="8" t="s">
        <v>356</v>
      </c>
    </row>
    <row r="181" spans="1:9" ht="94.5" x14ac:dyDescent="0.25">
      <c r="A181" s="148" t="s">
        <v>22</v>
      </c>
      <c r="B181" s="6">
        <v>7</v>
      </c>
      <c r="C181" s="86" t="s">
        <v>796</v>
      </c>
      <c r="D181" s="6">
        <v>1</v>
      </c>
      <c r="E181" s="6">
        <v>72</v>
      </c>
      <c r="F181" s="6">
        <v>12</v>
      </c>
      <c r="G181" s="6">
        <f t="shared" si="6"/>
        <v>864</v>
      </c>
      <c r="H181" s="16" t="s">
        <v>487</v>
      </c>
      <c r="I181" s="8" t="s">
        <v>356</v>
      </c>
    </row>
    <row r="182" spans="1:9" ht="94.5" x14ac:dyDescent="0.25">
      <c r="A182" s="148" t="s">
        <v>22</v>
      </c>
      <c r="B182" s="6">
        <v>8</v>
      </c>
      <c r="C182" s="86" t="s">
        <v>797</v>
      </c>
      <c r="D182" s="6">
        <v>1</v>
      </c>
      <c r="E182" s="6">
        <v>144</v>
      </c>
      <c r="F182" s="6">
        <v>14</v>
      </c>
      <c r="G182" s="6">
        <f t="shared" si="6"/>
        <v>2016</v>
      </c>
      <c r="H182" s="16" t="s">
        <v>487</v>
      </c>
      <c r="I182" s="8" t="s">
        <v>356</v>
      </c>
    </row>
    <row r="183" spans="1:9" ht="94.5" x14ac:dyDescent="0.25">
      <c r="A183" s="148" t="s">
        <v>22</v>
      </c>
      <c r="B183" s="6">
        <v>9</v>
      </c>
      <c r="C183" s="86" t="s">
        <v>798</v>
      </c>
      <c r="D183" s="6">
        <v>1</v>
      </c>
      <c r="E183" s="6">
        <v>72</v>
      </c>
      <c r="F183" s="6">
        <v>6</v>
      </c>
      <c r="G183" s="6">
        <f t="shared" si="6"/>
        <v>432</v>
      </c>
      <c r="H183" s="16" t="s">
        <v>487</v>
      </c>
      <c r="I183" s="8" t="s">
        <v>356</v>
      </c>
    </row>
    <row r="184" spans="1:9" ht="94.5" x14ac:dyDescent="0.25">
      <c r="A184" s="148" t="s">
        <v>22</v>
      </c>
      <c r="B184" s="6">
        <v>10</v>
      </c>
      <c r="C184" s="86" t="s">
        <v>799</v>
      </c>
      <c r="D184" s="6">
        <v>1</v>
      </c>
      <c r="E184" s="6">
        <v>36</v>
      </c>
      <c r="F184" s="6">
        <v>2</v>
      </c>
      <c r="G184" s="6">
        <f t="shared" si="6"/>
        <v>72</v>
      </c>
      <c r="H184" s="16" t="s">
        <v>487</v>
      </c>
      <c r="I184" s="8" t="s">
        <v>357</v>
      </c>
    </row>
    <row r="185" spans="1:9" ht="94.5" x14ac:dyDescent="0.25">
      <c r="A185" s="148" t="s">
        <v>22</v>
      </c>
      <c r="B185" s="6">
        <v>11</v>
      </c>
      <c r="C185" s="86" t="s">
        <v>800</v>
      </c>
      <c r="D185" s="6" t="s">
        <v>771</v>
      </c>
      <c r="E185" s="6">
        <v>72</v>
      </c>
      <c r="F185" s="6">
        <v>6</v>
      </c>
      <c r="G185" s="6">
        <f t="shared" si="6"/>
        <v>432</v>
      </c>
      <c r="H185" s="16" t="s">
        <v>487</v>
      </c>
      <c r="I185" s="8" t="s">
        <v>440</v>
      </c>
    </row>
    <row r="186" spans="1:9" ht="94.5" x14ac:dyDescent="0.25">
      <c r="A186" s="148" t="s">
        <v>22</v>
      </c>
      <c r="B186" s="6">
        <v>12</v>
      </c>
      <c r="C186" s="86" t="s">
        <v>801</v>
      </c>
      <c r="D186" s="6">
        <v>1</v>
      </c>
      <c r="E186" s="6">
        <v>36</v>
      </c>
      <c r="F186" s="6">
        <v>45</v>
      </c>
      <c r="G186" s="6">
        <f t="shared" si="6"/>
        <v>1620</v>
      </c>
      <c r="H186" s="16" t="s">
        <v>487</v>
      </c>
      <c r="I186" s="8" t="s">
        <v>802</v>
      </c>
    </row>
    <row r="187" spans="1:9" ht="31.5" x14ac:dyDescent="0.25">
      <c r="A187" s="141" t="s">
        <v>29</v>
      </c>
      <c r="B187" s="6">
        <v>13</v>
      </c>
      <c r="C187" s="23" t="s">
        <v>489</v>
      </c>
      <c r="D187" s="75" t="s">
        <v>387</v>
      </c>
      <c r="E187" s="1">
        <v>72</v>
      </c>
      <c r="F187" s="1">
        <v>23</v>
      </c>
      <c r="G187" s="1">
        <f t="shared" si="6"/>
        <v>1656</v>
      </c>
      <c r="H187" s="8"/>
      <c r="I187" s="8" t="s">
        <v>335</v>
      </c>
    </row>
    <row r="188" spans="1:9" ht="30" x14ac:dyDescent="0.25">
      <c r="A188" s="8" t="s">
        <v>29</v>
      </c>
      <c r="B188" s="6">
        <v>14</v>
      </c>
      <c r="C188" s="24" t="s">
        <v>490</v>
      </c>
      <c r="D188" s="75" t="s">
        <v>387</v>
      </c>
      <c r="E188" s="1">
        <v>72</v>
      </c>
      <c r="F188" s="1">
        <v>28</v>
      </c>
      <c r="G188" s="1">
        <f t="shared" si="6"/>
        <v>2016</v>
      </c>
      <c r="H188" s="1"/>
      <c r="I188" s="8" t="s">
        <v>335</v>
      </c>
    </row>
    <row r="189" spans="1:9" ht="30" x14ac:dyDescent="0.25">
      <c r="A189" s="8" t="s">
        <v>29</v>
      </c>
      <c r="B189" s="6">
        <v>15</v>
      </c>
      <c r="C189" s="24" t="s">
        <v>491</v>
      </c>
      <c r="D189" s="75" t="s">
        <v>387</v>
      </c>
      <c r="E189" s="1">
        <v>72</v>
      </c>
      <c r="F189" s="1">
        <v>84</v>
      </c>
      <c r="G189" s="1">
        <f t="shared" si="6"/>
        <v>6048</v>
      </c>
      <c r="H189" s="1"/>
      <c r="I189" s="8" t="s">
        <v>335</v>
      </c>
    </row>
    <row r="190" spans="1:9" ht="30" x14ac:dyDescent="0.25">
      <c r="A190" s="8" t="s">
        <v>29</v>
      </c>
      <c r="B190" s="6">
        <v>16</v>
      </c>
      <c r="C190" s="24" t="s">
        <v>491</v>
      </c>
      <c r="D190" s="75" t="s">
        <v>387</v>
      </c>
      <c r="E190" s="1">
        <v>144</v>
      </c>
      <c r="F190" s="1">
        <v>10</v>
      </c>
      <c r="G190" s="1">
        <f t="shared" si="6"/>
        <v>1440</v>
      </c>
      <c r="H190" s="1"/>
      <c r="I190" s="8" t="s">
        <v>335</v>
      </c>
    </row>
    <row r="191" spans="1:9" ht="30" x14ac:dyDescent="0.25">
      <c r="A191" s="8" t="s">
        <v>29</v>
      </c>
      <c r="B191" s="6">
        <v>17</v>
      </c>
      <c r="C191" s="23" t="s">
        <v>492</v>
      </c>
      <c r="D191" s="75" t="s">
        <v>387</v>
      </c>
      <c r="E191" s="1">
        <v>72</v>
      </c>
      <c r="F191" s="1">
        <v>29</v>
      </c>
      <c r="G191" s="1">
        <f t="shared" si="6"/>
        <v>2088</v>
      </c>
      <c r="H191" s="1"/>
      <c r="I191" s="8" t="s">
        <v>335</v>
      </c>
    </row>
    <row r="192" spans="1:9" ht="30" x14ac:dyDescent="0.25">
      <c r="A192" s="8" t="s">
        <v>29</v>
      </c>
      <c r="B192" s="6">
        <v>18</v>
      </c>
      <c r="C192" s="24" t="s">
        <v>493</v>
      </c>
      <c r="D192" s="75" t="s">
        <v>387</v>
      </c>
      <c r="E192" s="1">
        <v>36</v>
      </c>
      <c r="F192" s="1">
        <v>19</v>
      </c>
      <c r="G192" s="1">
        <f t="shared" si="6"/>
        <v>684</v>
      </c>
      <c r="H192" s="1"/>
      <c r="I192" s="8" t="s">
        <v>335</v>
      </c>
    </row>
    <row r="193" spans="1:9" ht="30" x14ac:dyDescent="0.25">
      <c r="A193" s="8" t="s">
        <v>29</v>
      </c>
      <c r="B193" s="6">
        <v>19</v>
      </c>
      <c r="C193" s="23" t="s">
        <v>494</v>
      </c>
      <c r="D193" s="75" t="s">
        <v>387</v>
      </c>
      <c r="E193" s="1">
        <v>36</v>
      </c>
      <c r="F193" s="1">
        <v>82</v>
      </c>
      <c r="G193" s="1">
        <f t="shared" si="6"/>
        <v>2952</v>
      </c>
      <c r="H193" s="1"/>
      <c r="I193" s="8" t="s">
        <v>335</v>
      </c>
    </row>
    <row r="194" spans="1:9" ht="30" x14ac:dyDescent="0.25">
      <c r="A194" s="8" t="s">
        <v>29</v>
      </c>
      <c r="B194" s="6">
        <v>20</v>
      </c>
      <c r="C194" s="23" t="s">
        <v>494</v>
      </c>
      <c r="D194" s="75" t="s">
        <v>387</v>
      </c>
      <c r="E194" s="1">
        <v>72</v>
      </c>
      <c r="F194" s="1">
        <v>22</v>
      </c>
      <c r="G194" s="1">
        <f t="shared" si="6"/>
        <v>1584</v>
      </c>
      <c r="H194" s="1"/>
      <c r="I194" s="8" t="s">
        <v>335</v>
      </c>
    </row>
    <row r="195" spans="1:9" ht="30" x14ac:dyDescent="0.25">
      <c r="A195" s="8" t="s">
        <v>29</v>
      </c>
      <c r="B195" s="6">
        <v>21</v>
      </c>
      <c r="C195" s="23" t="s">
        <v>803</v>
      </c>
      <c r="D195" s="75" t="s">
        <v>387</v>
      </c>
      <c r="E195" s="1">
        <v>72</v>
      </c>
      <c r="F195" s="1">
        <v>21</v>
      </c>
      <c r="G195" s="1">
        <f t="shared" si="6"/>
        <v>1512</v>
      </c>
      <c r="H195" s="1"/>
      <c r="I195" s="8" t="s">
        <v>335</v>
      </c>
    </row>
    <row r="196" spans="1:9" ht="75" x14ac:dyDescent="0.25">
      <c r="A196" s="8" t="s">
        <v>29</v>
      </c>
      <c r="B196" s="6">
        <v>22</v>
      </c>
      <c r="C196" s="23" t="s">
        <v>495</v>
      </c>
      <c r="D196" s="1">
        <v>1</v>
      </c>
      <c r="E196" s="1">
        <v>36</v>
      </c>
      <c r="F196" s="1">
        <v>12</v>
      </c>
      <c r="G196" s="1">
        <f t="shared" si="6"/>
        <v>432</v>
      </c>
      <c r="H196" s="8" t="s">
        <v>360</v>
      </c>
      <c r="I196" s="8" t="s">
        <v>467</v>
      </c>
    </row>
    <row r="197" spans="1:9" ht="75" x14ac:dyDescent="0.25">
      <c r="A197" s="8" t="s">
        <v>29</v>
      </c>
      <c r="B197" s="6">
        <v>23</v>
      </c>
      <c r="C197" s="23" t="s">
        <v>495</v>
      </c>
      <c r="D197" s="1">
        <v>1</v>
      </c>
      <c r="E197" s="1">
        <v>72</v>
      </c>
      <c r="F197" s="1">
        <v>12</v>
      </c>
      <c r="G197" s="1">
        <f t="shared" si="6"/>
        <v>864</v>
      </c>
      <c r="H197" s="8" t="s">
        <v>360</v>
      </c>
      <c r="I197" s="8" t="s">
        <v>467</v>
      </c>
    </row>
    <row r="198" spans="1:9" ht="75" x14ac:dyDescent="0.25">
      <c r="A198" s="8" t="s">
        <v>29</v>
      </c>
      <c r="B198" s="6">
        <v>24</v>
      </c>
      <c r="C198" s="23" t="s">
        <v>496</v>
      </c>
      <c r="D198" s="1">
        <v>1</v>
      </c>
      <c r="E198" s="1">
        <v>72</v>
      </c>
      <c r="F198" s="1">
        <v>48</v>
      </c>
      <c r="G198" s="1">
        <f t="shared" si="6"/>
        <v>3456</v>
      </c>
      <c r="H198" s="8" t="s">
        <v>360</v>
      </c>
      <c r="I198" s="8" t="s">
        <v>467</v>
      </c>
    </row>
    <row r="199" spans="1:9" ht="75" x14ac:dyDescent="0.25">
      <c r="A199" s="8" t="s">
        <v>29</v>
      </c>
      <c r="B199" s="6">
        <v>25</v>
      </c>
      <c r="C199" s="23" t="s">
        <v>497</v>
      </c>
      <c r="D199" s="1">
        <v>1</v>
      </c>
      <c r="E199" s="1">
        <v>36</v>
      </c>
      <c r="F199" s="1">
        <v>12</v>
      </c>
      <c r="G199" s="1">
        <f t="shared" si="6"/>
        <v>432</v>
      </c>
      <c r="H199" s="8" t="s">
        <v>360</v>
      </c>
      <c r="I199" s="8" t="s">
        <v>467</v>
      </c>
    </row>
    <row r="200" spans="1:9" ht="75" x14ac:dyDescent="0.25">
      <c r="A200" s="8" t="s">
        <v>29</v>
      </c>
      <c r="B200" s="6">
        <v>26</v>
      </c>
      <c r="C200" s="23" t="s">
        <v>497</v>
      </c>
      <c r="D200" s="1">
        <v>2</v>
      </c>
      <c r="E200" s="1">
        <v>108</v>
      </c>
      <c r="F200" s="1">
        <v>36</v>
      </c>
      <c r="G200" s="1">
        <f t="shared" si="6"/>
        <v>3888</v>
      </c>
      <c r="H200" s="8" t="s">
        <v>360</v>
      </c>
      <c r="I200" s="8" t="s">
        <v>467</v>
      </c>
    </row>
    <row r="201" spans="1:9" ht="75" x14ac:dyDescent="0.25">
      <c r="A201" s="8" t="s">
        <v>29</v>
      </c>
      <c r="B201" s="6">
        <v>27</v>
      </c>
      <c r="C201" s="23" t="s">
        <v>498</v>
      </c>
      <c r="D201" s="1">
        <v>1</v>
      </c>
      <c r="E201" s="1">
        <v>36</v>
      </c>
      <c r="F201" s="1">
        <v>57</v>
      </c>
      <c r="G201" s="1">
        <f t="shared" si="6"/>
        <v>2052</v>
      </c>
      <c r="H201" s="8" t="s">
        <v>360</v>
      </c>
      <c r="I201" s="8" t="s">
        <v>467</v>
      </c>
    </row>
    <row r="202" spans="1:9" ht="75" x14ac:dyDescent="0.25">
      <c r="A202" s="8" t="s">
        <v>29</v>
      </c>
      <c r="B202" s="6">
        <v>28</v>
      </c>
      <c r="C202" s="23" t="s">
        <v>499</v>
      </c>
      <c r="D202" s="1">
        <v>1</v>
      </c>
      <c r="E202" s="1">
        <v>72</v>
      </c>
      <c r="F202" s="1">
        <v>15</v>
      </c>
      <c r="G202" s="1">
        <f t="shared" si="6"/>
        <v>1080</v>
      </c>
      <c r="H202" s="8" t="s">
        <v>360</v>
      </c>
      <c r="I202" s="8" t="s">
        <v>467</v>
      </c>
    </row>
    <row r="203" spans="1:9" ht="75" x14ac:dyDescent="0.25">
      <c r="A203" s="8" t="s">
        <v>29</v>
      </c>
      <c r="B203" s="6">
        <v>29</v>
      </c>
      <c r="C203" s="23" t="s">
        <v>499</v>
      </c>
      <c r="D203" s="1">
        <v>1</v>
      </c>
      <c r="E203" s="1">
        <v>108</v>
      </c>
      <c r="F203" s="1">
        <v>15</v>
      </c>
      <c r="G203" s="1">
        <f t="shared" si="6"/>
        <v>1620</v>
      </c>
      <c r="H203" s="8" t="s">
        <v>360</v>
      </c>
      <c r="I203" s="8" t="s">
        <v>467</v>
      </c>
    </row>
    <row r="204" spans="1:9" ht="75" x14ac:dyDescent="0.25">
      <c r="A204" s="8" t="s">
        <v>29</v>
      </c>
      <c r="B204" s="6">
        <v>30</v>
      </c>
      <c r="C204" s="23" t="s">
        <v>500</v>
      </c>
      <c r="D204" s="1">
        <v>1</v>
      </c>
      <c r="E204" s="1">
        <v>144</v>
      </c>
      <c r="F204" s="1">
        <v>15</v>
      </c>
      <c r="G204" s="1">
        <f t="shared" si="6"/>
        <v>2160</v>
      </c>
      <c r="H204" s="8" t="s">
        <v>360</v>
      </c>
      <c r="I204" s="8" t="s">
        <v>467</v>
      </c>
    </row>
    <row r="205" spans="1:9" ht="75" x14ac:dyDescent="0.25">
      <c r="A205" s="8" t="s">
        <v>29</v>
      </c>
      <c r="B205" s="6">
        <v>31</v>
      </c>
      <c r="C205" s="23" t="s">
        <v>501</v>
      </c>
      <c r="D205" s="1">
        <v>1</v>
      </c>
      <c r="E205" s="1">
        <v>72</v>
      </c>
      <c r="F205" s="1">
        <v>124</v>
      </c>
      <c r="G205" s="1">
        <f t="shared" si="6"/>
        <v>8928</v>
      </c>
      <c r="H205" s="8" t="s">
        <v>360</v>
      </c>
      <c r="I205" s="8" t="s">
        <v>467</v>
      </c>
    </row>
    <row r="206" spans="1:9" ht="75" x14ac:dyDescent="0.25">
      <c r="A206" s="8" t="s">
        <v>29</v>
      </c>
      <c r="B206" s="6">
        <v>32</v>
      </c>
      <c r="C206" s="23" t="s">
        <v>502</v>
      </c>
      <c r="D206" s="1">
        <v>1</v>
      </c>
      <c r="E206" s="1">
        <v>72</v>
      </c>
      <c r="F206" s="1">
        <v>51</v>
      </c>
      <c r="G206" s="1">
        <v>3259</v>
      </c>
      <c r="H206" s="8" t="s">
        <v>360</v>
      </c>
      <c r="I206" s="8" t="s">
        <v>467</v>
      </c>
    </row>
    <row r="207" spans="1:9" ht="45" x14ac:dyDescent="0.25">
      <c r="A207" s="8" t="s">
        <v>29</v>
      </c>
      <c r="B207" s="6">
        <v>33</v>
      </c>
      <c r="C207" s="23" t="s">
        <v>804</v>
      </c>
      <c r="D207" s="1">
        <v>1</v>
      </c>
      <c r="E207" s="1">
        <v>72</v>
      </c>
      <c r="F207" s="1">
        <v>75</v>
      </c>
      <c r="G207" s="1">
        <v>3259</v>
      </c>
      <c r="H207" s="8" t="s">
        <v>368</v>
      </c>
      <c r="I207" s="8" t="s">
        <v>805</v>
      </c>
    </row>
    <row r="208" spans="1:9" ht="75" x14ac:dyDescent="0.25">
      <c r="A208" s="8" t="s">
        <v>29</v>
      </c>
      <c r="B208" s="6">
        <v>34</v>
      </c>
      <c r="C208" s="24" t="s">
        <v>506</v>
      </c>
      <c r="D208" s="1">
        <v>2</v>
      </c>
      <c r="E208" s="1">
        <v>36</v>
      </c>
      <c r="F208" s="1">
        <v>30</v>
      </c>
      <c r="G208" s="1">
        <f t="shared" si="6"/>
        <v>1080</v>
      </c>
      <c r="H208" s="8" t="s">
        <v>360</v>
      </c>
      <c r="I208" s="8" t="s">
        <v>504</v>
      </c>
    </row>
    <row r="209" spans="1:9" ht="75" x14ac:dyDescent="0.25">
      <c r="A209" s="8" t="s">
        <v>29</v>
      </c>
      <c r="B209" s="6">
        <v>35</v>
      </c>
      <c r="C209" s="23" t="s">
        <v>507</v>
      </c>
      <c r="D209" s="1">
        <v>1.3</v>
      </c>
      <c r="E209" s="1">
        <v>144</v>
      </c>
      <c r="F209" s="1">
        <v>24</v>
      </c>
      <c r="G209" s="1">
        <f t="shared" si="6"/>
        <v>3456</v>
      </c>
      <c r="H209" s="8" t="s">
        <v>360</v>
      </c>
      <c r="I209" s="8" t="s">
        <v>508</v>
      </c>
    </row>
    <row r="210" spans="1:9" x14ac:dyDescent="0.25">
      <c r="F210">
        <f>SUM(F175:F209)</f>
        <v>983</v>
      </c>
      <c r="G210" s="22">
        <f>SUM(G175:G209)</f>
        <v>64874</v>
      </c>
    </row>
    <row r="211" spans="1:9" x14ac:dyDescent="0.25">
      <c r="A211" s="109" t="s">
        <v>715</v>
      </c>
      <c r="F211">
        <v>6858</v>
      </c>
    </row>
  </sheetData>
  <mergeCells count="7">
    <mergeCell ref="A151:I151"/>
    <mergeCell ref="A173:I173"/>
    <mergeCell ref="A1:M1"/>
    <mergeCell ref="A2:M2"/>
    <mergeCell ref="A95:I95"/>
    <mergeCell ref="A126:I126"/>
    <mergeCell ref="A135:I1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30" workbookViewId="0">
      <selection activeCell="B35" sqref="B35"/>
    </sheetView>
  </sheetViews>
  <sheetFormatPr defaultRowHeight="15" x14ac:dyDescent="0.25"/>
  <cols>
    <col min="1" max="1" width="25.28515625" customWidth="1"/>
    <col min="3" max="3" width="17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51" t="s">
        <v>729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52" t="s">
        <v>730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7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13" ht="93.6" customHeight="1" x14ac:dyDescent="0.25">
      <c r="A4" s="259" t="s">
        <v>25</v>
      </c>
      <c r="B4" s="1">
        <v>1</v>
      </c>
      <c r="C4" s="8" t="s">
        <v>80</v>
      </c>
      <c r="D4" s="1">
        <v>1</v>
      </c>
      <c r="E4" s="1">
        <v>180</v>
      </c>
      <c r="F4" s="1">
        <v>36</v>
      </c>
      <c r="G4" s="1">
        <f t="shared" ref="G4:G18" si="0">E4*F4</f>
        <v>6480</v>
      </c>
      <c r="H4" s="1"/>
      <c r="I4" s="1" t="s">
        <v>79</v>
      </c>
    </row>
    <row r="5" spans="1:13" ht="80.25" customHeight="1" x14ac:dyDescent="0.25">
      <c r="A5" s="260"/>
      <c r="B5" s="1">
        <v>2</v>
      </c>
      <c r="C5" s="8" t="s">
        <v>725</v>
      </c>
      <c r="D5" s="1">
        <v>1</v>
      </c>
      <c r="E5" s="1">
        <v>180</v>
      </c>
      <c r="F5" s="1">
        <v>20</v>
      </c>
      <c r="G5" s="1">
        <f t="shared" si="0"/>
        <v>3600</v>
      </c>
      <c r="H5" s="1"/>
      <c r="I5" s="1" t="s">
        <v>79</v>
      </c>
    </row>
    <row r="6" spans="1:13" ht="45" x14ac:dyDescent="0.25">
      <c r="A6" s="8" t="s">
        <v>29</v>
      </c>
      <c r="B6" s="1">
        <v>3</v>
      </c>
      <c r="C6" s="8" t="s">
        <v>78</v>
      </c>
      <c r="D6" s="1">
        <v>1</v>
      </c>
      <c r="E6" s="1">
        <v>144</v>
      </c>
      <c r="F6" s="1">
        <v>90</v>
      </c>
      <c r="G6" s="1">
        <f t="shared" si="0"/>
        <v>12960</v>
      </c>
      <c r="H6" s="1"/>
      <c r="I6" s="8" t="s">
        <v>79</v>
      </c>
    </row>
    <row r="7" spans="1:13" x14ac:dyDescent="0.25">
      <c r="A7" s="8"/>
      <c r="B7" s="1">
        <v>4</v>
      </c>
      <c r="C7" s="8" t="s">
        <v>81</v>
      </c>
      <c r="D7" s="1">
        <v>2</v>
      </c>
      <c r="E7" s="1">
        <v>144</v>
      </c>
      <c r="F7" s="1">
        <v>37</v>
      </c>
      <c r="G7" s="1">
        <f t="shared" si="0"/>
        <v>5328</v>
      </c>
      <c r="H7" s="1"/>
      <c r="I7" s="8" t="s">
        <v>79</v>
      </c>
    </row>
    <row r="8" spans="1:13" x14ac:dyDescent="0.25">
      <c r="A8" s="8"/>
      <c r="B8" s="1">
        <v>5</v>
      </c>
      <c r="C8" s="8" t="s">
        <v>82</v>
      </c>
      <c r="D8" s="1">
        <v>1</v>
      </c>
      <c r="E8" s="1">
        <v>144</v>
      </c>
      <c r="F8" s="1">
        <v>10</v>
      </c>
      <c r="G8" s="1">
        <f t="shared" si="0"/>
        <v>1440</v>
      </c>
      <c r="H8" s="1"/>
      <c r="I8" s="8" t="s">
        <v>79</v>
      </c>
    </row>
    <row r="9" spans="1:13" ht="30" x14ac:dyDescent="0.25">
      <c r="A9" s="8"/>
      <c r="B9" s="1">
        <v>6</v>
      </c>
      <c r="C9" s="8" t="s">
        <v>83</v>
      </c>
      <c r="D9" s="1">
        <v>1</v>
      </c>
      <c r="E9" s="1">
        <v>144</v>
      </c>
      <c r="F9" s="1">
        <v>10</v>
      </c>
      <c r="G9" s="1">
        <f t="shared" si="0"/>
        <v>1440</v>
      </c>
      <c r="H9" s="1"/>
      <c r="I9" s="8" t="s">
        <v>79</v>
      </c>
    </row>
    <row r="10" spans="1:13" ht="60" x14ac:dyDescent="0.25">
      <c r="A10" s="8"/>
      <c r="B10" s="1">
        <v>7</v>
      </c>
      <c r="C10" s="8" t="s">
        <v>84</v>
      </c>
      <c r="D10" s="1">
        <v>1</v>
      </c>
      <c r="E10" s="1">
        <v>72</v>
      </c>
      <c r="F10" s="1">
        <v>10</v>
      </c>
      <c r="G10" s="1">
        <f t="shared" si="0"/>
        <v>720</v>
      </c>
      <c r="H10" s="1"/>
      <c r="I10" s="8" t="s">
        <v>79</v>
      </c>
    </row>
    <row r="11" spans="1:13" ht="45" x14ac:dyDescent="0.25">
      <c r="A11" s="8"/>
      <c r="B11" s="1">
        <v>8</v>
      </c>
      <c r="C11" s="8" t="s">
        <v>85</v>
      </c>
      <c r="D11" s="1">
        <v>1</v>
      </c>
      <c r="E11" s="1">
        <v>144</v>
      </c>
      <c r="F11" s="1">
        <v>10</v>
      </c>
      <c r="G11" s="1">
        <f t="shared" si="0"/>
        <v>1440</v>
      </c>
      <c r="H11" s="1"/>
      <c r="I11" s="8" t="s">
        <v>79</v>
      </c>
    </row>
    <row r="12" spans="1:13" x14ac:dyDescent="0.25">
      <c r="A12" s="8"/>
      <c r="B12" s="1">
        <v>9</v>
      </c>
      <c r="C12" s="8" t="s">
        <v>86</v>
      </c>
      <c r="D12" s="1">
        <v>1</v>
      </c>
      <c r="E12" s="1">
        <v>144</v>
      </c>
      <c r="F12" s="1">
        <v>10</v>
      </c>
      <c r="G12" s="1">
        <f t="shared" si="0"/>
        <v>1440</v>
      </c>
      <c r="H12" s="1"/>
      <c r="I12" s="8" t="s">
        <v>79</v>
      </c>
    </row>
    <row r="13" spans="1:13" ht="45" x14ac:dyDescent="0.25">
      <c r="A13" s="8"/>
      <c r="B13" s="1">
        <v>10</v>
      </c>
      <c r="C13" s="8" t="s">
        <v>87</v>
      </c>
      <c r="D13" s="1">
        <v>2</v>
      </c>
      <c r="E13" s="1">
        <v>72</v>
      </c>
      <c r="F13" s="1">
        <v>20</v>
      </c>
      <c r="G13" s="1">
        <f t="shared" si="0"/>
        <v>1440</v>
      </c>
      <c r="H13" s="1"/>
      <c r="I13" s="8" t="s">
        <v>79</v>
      </c>
    </row>
    <row r="14" spans="1:13" x14ac:dyDescent="0.25">
      <c r="A14" s="8"/>
      <c r="B14" s="1">
        <v>11</v>
      </c>
      <c r="C14" s="8" t="s">
        <v>88</v>
      </c>
      <c r="D14" s="1">
        <v>1</v>
      </c>
      <c r="E14" s="1">
        <v>144</v>
      </c>
      <c r="F14" s="1">
        <v>10</v>
      </c>
      <c r="G14" s="1">
        <f t="shared" si="0"/>
        <v>1440</v>
      </c>
      <c r="H14" s="1"/>
      <c r="I14" s="8" t="s">
        <v>79</v>
      </c>
    </row>
    <row r="15" spans="1:13" ht="30" x14ac:dyDescent="0.25">
      <c r="A15" s="8"/>
      <c r="B15" s="1">
        <v>12</v>
      </c>
      <c r="C15" s="8" t="s">
        <v>727</v>
      </c>
      <c r="D15" s="1">
        <v>1</v>
      </c>
      <c r="E15" s="1">
        <v>144</v>
      </c>
      <c r="F15" s="1">
        <v>20</v>
      </c>
      <c r="G15" s="1">
        <f t="shared" si="0"/>
        <v>2880</v>
      </c>
      <c r="H15" s="1"/>
      <c r="I15" s="8" t="s">
        <v>79</v>
      </c>
    </row>
    <row r="16" spans="1:13" ht="30" x14ac:dyDescent="0.25">
      <c r="A16" s="8"/>
      <c r="B16" s="1">
        <v>13</v>
      </c>
      <c r="C16" s="8" t="s">
        <v>89</v>
      </c>
      <c r="D16" s="8" t="s">
        <v>90</v>
      </c>
      <c r="E16" s="1">
        <v>8</v>
      </c>
      <c r="F16" s="1">
        <v>20</v>
      </c>
      <c r="G16" s="1">
        <f t="shared" si="0"/>
        <v>160</v>
      </c>
      <c r="H16" s="1"/>
      <c r="I16" s="8" t="s">
        <v>79</v>
      </c>
    </row>
    <row r="17" spans="1:9" x14ac:dyDescent="0.25">
      <c r="A17" s="8"/>
      <c r="B17" s="1"/>
      <c r="C17" s="8"/>
      <c r="D17" s="1"/>
      <c r="E17" s="1"/>
      <c r="F17" s="1">
        <f>SUM(F6:F16)</f>
        <v>247</v>
      </c>
      <c r="G17" s="1">
        <f>SUM(G4:G16)</f>
        <v>40768</v>
      </c>
      <c r="H17" s="1"/>
      <c r="I17" s="8"/>
    </row>
    <row r="18" spans="1:9" x14ac:dyDescent="0.25">
      <c r="A18" s="8"/>
      <c r="B18" s="1"/>
      <c r="C18" s="8"/>
      <c r="D18" s="1"/>
      <c r="E18" s="1"/>
      <c r="F18" s="1"/>
      <c r="G18" s="1">
        <f t="shared" si="0"/>
        <v>0</v>
      </c>
      <c r="H18" s="1"/>
      <c r="I18" s="8"/>
    </row>
    <row r="19" spans="1:9" x14ac:dyDescent="0.25">
      <c r="A19" s="255" t="s">
        <v>91</v>
      </c>
      <c r="B19" s="256"/>
      <c r="C19" s="256"/>
      <c r="D19" s="256"/>
      <c r="E19" s="256"/>
      <c r="F19" s="256"/>
      <c r="G19" s="256"/>
      <c r="H19" s="256"/>
      <c r="I19" s="257"/>
    </row>
    <row r="20" spans="1:9" ht="75" x14ac:dyDescent="0.25">
      <c r="A20" s="2"/>
      <c r="B20" s="2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</row>
    <row r="21" spans="1:9" ht="135" x14ac:dyDescent="0.25">
      <c r="A21" s="5" t="s">
        <v>22</v>
      </c>
      <c r="B21" s="6">
        <v>1</v>
      </c>
      <c r="C21" s="16" t="s">
        <v>92</v>
      </c>
      <c r="D21" s="6">
        <v>1</v>
      </c>
      <c r="E21" s="6">
        <v>144</v>
      </c>
      <c r="F21" s="6">
        <v>12</v>
      </c>
      <c r="G21" s="6">
        <f t="shared" ref="G21:G24" si="1">E21*F21</f>
        <v>1728</v>
      </c>
      <c r="H21" s="6" t="s">
        <v>58</v>
      </c>
      <c r="I21" s="16" t="s">
        <v>79</v>
      </c>
    </row>
    <row r="22" spans="1:9" ht="30" x14ac:dyDescent="0.25">
      <c r="A22" s="8" t="s">
        <v>29</v>
      </c>
      <c r="B22" s="1">
        <v>2</v>
      </c>
      <c r="C22" s="8" t="s">
        <v>93</v>
      </c>
      <c r="D22" s="1">
        <v>1</v>
      </c>
      <c r="E22" s="1">
        <v>144</v>
      </c>
      <c r="F22" s="1">
        <v>20</v>
      </c>
      <c r="G22" s="1">
        <f t="shared" si="1"/>
        <v>2880</v>
      </c>
      <c r="H22" s="1"/>
      <c r="I22" s="8" t="s">
        <v>79</v>
      </c>
    </row>
    <row r="23" spans="1:9" ht="30" x14ac:dyDescent="0.25">
      <c r="A23" s="8"/>
      <c r="B23" s="1">
        <v>3</v>
      </c>
      <c r="C23" s="8" t="s">
        <v>94</v>
      </c>
      <c r="D23" s="1">
        <v>1</v>
      </c>
      <c r="E23" s="1">
        <v>72</v>
      </c>
      <c r="F23" s="1">
        <v>20</v>
      </c>
      <c r="G23" s="1">
        <f t="shared" si="1"/>
        <v>1440</v>
      </c>
      <c r="H23" s="1"/>
      <c r="I23" s="8" t="s">
        <v>79</v>
      </c>
    </row>
    <row r="24" spans="1:9" ht="45" x14ac:dyDescent="0.25">
      <c r="A24" s="8"/>
      <c r="B24" s="1">
        <v>4</v>
      </c>
      <c r="C24" s="8" t="s">
        <v>726</v>
      </c>
      <c r="D24" s="1">
        <v>1</v>
      </c>
      <c r="E24" s="1">
        <v>144</v>
      </c>
      <c r="F24" s="1">
        <v>20</v>
      </c>
      <c r="G24" s="1">
        <f t="shared" si="1"/>
        <v>2880</v>
      </c>
      <c r="H24" s="8"/>
      <c r="I24" s="8" t="s">
        <v>79</v>
      </c>
    </row>
    <row r="25" spans="1:9" x14ac:dyDescent="0.25">
      <c r="A25" s="17"/>
      <c r="B25" s="18"/>
      <c r="C25" s="19"/>
      <c r="D25" s="18"/>
      <c r="E25" s="18"/>
      <c r="F25" s="18">
        <f>SUM(F21:F24)</f>
        <v>72</v>
      </c>
      <c r="G25" s="18">
        <f>SUM(G21:G24)</f>
        <v>8928</v>
      </c>
      <c r="H25" s="19"/>
      <c r="I25" s="20"/>
    </row>
    <row r="26" spans="1:9" x14ac:dyDescent="0.25">
      <c r="A26" s="255" t="s">
        <v>95</v>
      </c>
      <c r="B26" s="256"/>
      <c r="C26" s="256"/>
      <c r="D26" s="256"/>
      <c r="E26" s="256"/>
      <c r="F26" s="256"/>
      <c r="G26" s="256"/>
      <c r="H26" s="256"/>
      <c r="I26" s="257"/>
    </row>
    <row r="27" spans="1:9" ht="75" x14ac:dyDescent="0.25">
      <c r="A27" s="2"/>
      <c r="B27" s="2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</row>
    <row r="28" spans="1:9" ht="30" x14ac:dyDescent="0.25">
      <c r="A28" s="8" t="s">
        <v>29</v>
      </c>
      <c r="B28" s="1">
        <v>1</v>
      </c>
      <c r="C28" s="8" t="s">
        <v>96</v>
      </c>
      <c r="D28" s="1">
        <v>2</v>
      </c>
      <c r="E28" s="1">
        <v>108</v>
      </c>
      <c r="F28" s="1">
        <v>20</v>
      </c>
      <c r="G28" s="1">
        <f t="shared" ref="G28:G30" si="2">E28*F28</f>
        <v>2160</v>
      </c>
      <c r="H28" s="1"/>
      <c r="I28" s="8" t="s">
        <v>79</v>
      </c>
    </row>
    <row r="29" spans="1:9" x14ac:dyDescent="0.25">
      <c r="A29" s="8"/>
      <c r="B29" s="1">
        <v>2</v>
      </c>
      <c r="C29" s="8" t="s">
        <v>97</v>
      </c>
      <c r="D29" s="1">
        <v>1</v>
      </c>
      <c r="E29" s="1">
        <v>144</v>
      </c>
      <c r="F29" s="1">
        <v>15</v>
      </c>
      <c r="G29" s="1">
        <f t="shared" si="2"/>
        <v>2160</v>
      </c>
      <c r="H29" s="1"/>
      <c r="I29" s="8" t="s">
        <v>79</v>
      </c>
    </row>
    <row r="30" spans="1:9" ht="45" x14ac:dyDescent="0.25">
      <c r="A30" s="8"/>
      <c r="B30" s="1">
        <v>3</v>
      </c>
      <c r="C30" s="1" t="s">
        <v>98</v>
      </c>
      <c r="D30" s="1">
        <v>1</v>
      </c>
      <c r="E30" s="1">
        <v>72</v>
      </c>
      <c r="F30" s="1">
        <v>60</v>
      </c>
      <c r="G30" s="1">
        <f t="shared" si="2"/>
        <v>4320</v>
      </c>
      <c r="H30" s="8" t="s">
        <v>28</v>
      </c>
      <c r="I30" s="8" t="s">
        <v>79</v>
      </c>
    </row>
    <row r="31" spans="1:9" x14ac:dyDescent="0.25">
      <c r="A31" s="17"/>
      <c r="B31" s="18"/>
      <c r="C31" s="18"/>
      <c r="D31" s="18"/>
      <c r="E31" s="18"/>
      <c r="F31" s="18">
        <f>SUM(F28:F30)</f>
        <v>95</v>
      </c>
      <c r="G31" s="18">
        <f>SUM(G28:G30)</f>
        <v>8640</v>
      </c>
      <c r="H31" s="19"/>
      <c r="I31" s="20"/>
    </row>
    <row r="32" spans="1:9" x14ac:dyDescent="0.25">
      <c r="A32" s="258" t="s">
        <v>99</v>
      </c>
      <c r="B32" s="249"/>
      <c r="C32" s="249"/>
      <c r="D32" s="249"/>
      <c r="E32" s="249"/>
      <c r="F32" s="249"/>
      <c r="G32" s="249"/>
      <c r="H32" s="249"/>
      <c r="I32" s="250"/>
    </row>
    <row r="33" spans="1:9" ht="75" x14ac:dyDescent="0.25">
      <c r="A33" s="2"/>
      <c r="B33" s="2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</row>
    <row r="34" spans="1:9" ht="45" x14ac:dyDescent="0.25">
      <c r="A34" s="8" t="s">
        <v>698</v>
      </c>
      <c r="B34" s="1">
        <v>1</v>
      </c>
      <c r="C34" s="8" t="s">
        <v>101</v>
      </c>
      <c r="D34" s="1">
        <v>2</v>
      </c>
      <c r="E34" s="1">
        <v>144</v>
      </c>
      <c r="F34" s="1">
        <v>60</v>
      </c>
      <c r="G34" s="1">
        <f t="shared" ref="G34:G35" si="3">E34*F34</f>
        <v>8640</v>
      </c>
      <c r="H34" s="1"/>
      <c r="I34" s="8" t="s">
        <v>79</v>
      </c>
    </row>
    <row r="35" spans="1:9" x14ac:dyDescent="0.25">
      <c r="A35" s="8"/>
      <c r="B35" s="1">
        <v>2</v>
      </c>
      <c r="C35" s="8" t="s">
        <v>102</v>
      </c>
      <c r="D35" s="1">
        <v>1</v>
      </c>
      <c r="E35" s="1">
        <v>144</v>
      </c>
      <c r="F35" s="1">
        <v>48</v>
      </c>
      <c r="G35" s="1">
        <f t="shared" si="3"/>
        <v>6912</v>
      </c>
      <c r="H35" s="1"/>
      <c r="I35" s="8" t="s">
        <v>79</v>
      </c>
    </row>
    <row r="36" spans="1:9" x14ac:dyDescent="0.25">
      <c r="A36" s="8"/>
      <c r="B36" s="1"/>
      <c r="C36" s="8"/>
      <c r="D36" s="1"/>
      <c r="E36" s="1"/>
      <c r="F36" s="1">
        <f>SUM(F34:F35)</f>
        <v>108</v>
      </c>
      <c r="G36" s="1">
        <f>SUM(G34:G35)</f>
        <v>15552</v>
      </c>
      <c r="H36" s="1"/>
      <c r="I36" s="1"/>
    </row>
    <row r="37" spans="1:9" x14ac:dyDescent="0.25">
      <c r="A37" s="8" t="s">
        <v>715</v>
      </c>
      <c r="B37" s="1"/>
      <c r="C37" s="8"/>
      <c r="D37" s="1"/>
      <c r="E37" s="1"/>
      <c r="F37" s="1">
        <v>552</v>
      </c>
      <c r="G37" s="1"/>
      <c r="H37" s="1"/>
      <c r="I37" s="8"/>
    </row>
  </sheetData>
  <mergeCells count="6">
    <mergeCell ref="A1:M1"/>
    <mergeCell ref="A2:M2"/>
    <mergeCell ref="A19:I19"/>
    <mergeCell ref="A26:I26"/>
    <mergeCell ref="A32:I32"/>
    <mergeCell ref="A4:A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58" workbookViewId="0">
      <selection activeCell="G67" sqref="G67"/>
    </sheetView>
  </sheetViews>
  <sheetFormatPr defaultRowHeight="15" x14ac:dyDescent="0.25"/>
  <cols>
    <col min="1" max="1" width="25.28515625" customWidth="1"/>
    <col min="2" max="2" width="7.28515625" customWidth="1"/>
    <col min="3" max="3" width="17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51" t="s">
        <v>753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3" x14ac:dyDescent="0.25">
      <c r="A2" s="264" t="s">
        <v>103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75" x14ac:dyDescent="0.25">
      <c r="A3" s="27"/>
      <c r="B3" s="27" t="s">
        <v>1</v>
      </c>
      <c r="C3" s="221" t="s">
        <v>2</v>
      </c>
      <c r="D3" s="221" t="s">
        <v>3</v>
      </c>
      <c r="E3" s="221" t="s">
        <v>4</v>
      </c>
      <c r="F3" s="221" t="s">
        <v>5</v>
      </c>
      <c r="G3" s="221" t="s">
        <v>6</v>
      </c>
      <c r="H3" s="221" t="s">
        <v>7</v>
      </c>
      <c r="I3" s="221" t="s">
        <v>8</v>
      </c>
    </row>
    <row r="4" spans="1:13" ht="78.75" x14ac:dyDescent="0.25">
      <c r="A4" s="29" t="s">
        <v>61</v>
      </c>
      <c r="B4" s="27"/>
      <c r="C4" s="27"/>
      <c r="D4" s="27"/>
      <c r="E4" s="27"/>
      <c r="F4" s="27"/>
      <c r="G4" s="27"/>
      <c r="H4" s="27"/>
      <c r="I4" s="221"/>
    </row>
    <row r="5" spans="1:13" ht="94.5" x14ac:dyDescent="0.25">
      <c r="A5" s="29" t="s">
        <v>9</v>
      </c>
      <c r="B5" s="27">
        <v>1</v>
      </c>
      <c r="C5" s="121" t="s">
        <v>148</v>
      </c>
      <c r="D5" s="122">
        <v>5</v>
      </c>
      <c r="E5" s="122">
        <v>216</v>
      </c>
      <c r="F5" s="122">
        <v>20</v>
      </c>
      <c r="G5" s="122">
        <f>E5*F5</f>
        <v>4320</v>
      </c>
      <c r="H5" s="123" t="s">
        <v>149</v>
      </c>
      <c r="I5" s="121" t="s">
        <v>150</v>
      </c>
    </row>
    <row r="6" spans="1:13" ht="94.5" x14ac:dyDescent="0.25">
      <c r="A6" s="39" t="s">
        <v>22</v>
      </c>
      <c r="B6" s="40">
        <v>1</v>
      </c>
      <c r="C6" s="41" t="s">
        <v>151</v>
      </c>
      <c r="D6" s="40">
        <v>1</v>
      </c>
      <c r="E6" s="40">
        <v>144</v>
      </c>
      <c r="F6" s="40">
        <v>10</v>
      </c>
      <c r="G6" s="40">
        <v>1440</v>
      </c>
      <c r="H6" s="41" t="s">
        <v>152</v>
      </c>
      <c r="I6" s="41" t="s">
        <v>150</v>
      </c>
    </row>
    <row r="7" spans="1:13" ht="63" x14ac:dyDescent="0.25">
      <c r="A7" s="29" t="s">
        <v>76</v>
      </c>
      <c r="B7" s="27"/>
      <c r="C7" s="27"/>
      <c r="D7" s="27"/>
      <c r="E7" s="27"/>
      <c r="F7" s="27"/>
      <c r="G7" s="27">
        <f t="shared" ref="G7:G16" si="0">E7*F7</f>
        <v>0</v>
      </c>
      <c r="H7" s="27"/>
      <c r="I7" s="27"/>
    </row>
    <row r="8" spans="1:13" ht="94.5" x14ac:dyDescent="0.25">
      <c r="A8" s="29" t="s">
        <v>25</v>
      </c>
      <c r="B8" s="27"/>
      <c r="C8" s="27"/>
      <c r="D8" s="27"/>
      <c r="E8" s="27"/>
      <c r="F8" s="27"/>
      <c r="G8" s="27">
        <f t="shared" si="0"/>
        <v>0</v>
      </c>
      <c r="H8" s="27"/>
      <c r="I8" s="27"/>
    </row>
    <row r="9" spans="1:13" ht="189" x14ac:dyDescent="0.25">
      <c r="A9" s="29" t="s">
        <v>77</v>
      </c>
      <c r="B9" s="27"/>
      <c r="C9" s="27"/>
      <c r="D9" s="27"/>
      <c r="E9" s="27"/>
      <c r="F9" s="27"/>
      <c r="G9" s="27">
        <f t="shared" si="0"/>
        <v>0</v>
      </c>
      <c r="H9" s="27"/>
      <c r="I9" s="27"/>
    </row>
    <row r="10" spans="1:13" ht="45" x14ac:dyDescent="0.25">
      <c r="A10" s="221" t="s">
        <v>100</v>
      </c>
      <c r="B10" s="27"/>
      <c r="C10" s="27"/>
      <c r="D10" s="27"/>
      <c r="E10" s="27"/>
      <c r="F10" s="27"/>
      <c r="G10" s="27">
        <f t="shared" si="0"/>
        <v>0</v>
      </c>
      <c r="H10" s="27"/>
      <c r="I10" s="27"/>
    </row>
    <row r="11" spans="1:13" ht="60" x14ac:dyDescent="0.25">
      <c r="A11" s="266" t="s">
        <v>29</v>
      </c>
      <c r="B11" s="27">
        <v>1</v>
      </c>
      <c r="C11" s="221" t="s">
        <v>153</v>
      </c>
      <c r="D11" s="27">
        <v>1</v>
      </c>
      <c r="E11" s="27">
        <v>108</v>
      </c>
      <c r="F11" s="27">
        <v>10</v>
      </c>
      <c r="G11" s="27">
        <f t="shared" si="0"/>
        <v>1080</v>
      </c>
      <c r="H11" s="27"/>
      <c r="I11" s="221" t="s">
        <v>150</v>
      </c>
    </row>
    <row r="12" spans="1:13" ht="60" x14ac:dyDescent="0.25">
      <c r="A12" s="267"/>
      <c r="B12" s="27">
        <v>2</v>
      </c>
      <c r="C12" s="221" t="s">
        <v>154</v>
      </c>
      <c r="D12" s="27">
        <v>1</v>
      </c>
      <c r="E12" s="27">
        <v>108</v>
      </c>
      <c r="F12" s="27">
        <v>10</v>
      </c>
      <c r="G12" s="27">
        <f t="shared" si="0"/>
        <v>1080</v>
      </c>
      <c r="H12" s="27"/>
      <c r="I12" s="221" t="s">
        <v>150</v>
      </c>
    </row>
    <row r="13" spans="1:13" ht="60" x14ac:dyDescent="0.25">
      <c r="A13" s="267"/>
      <c r="B13" s="27">
        <v>3</v>
      </c>
      <c r="C13" s="221" t="s">
        <v>155</v>
      </c>
      <c r="D13" s="27">
        <v>1</v>
      </c>
      <c r="E13" s="27">
        <v>72</v>
      </c>
      <c r="F13" s="27">
        <v>10</v>
      </c>
      <c r="G13" s="27">
        <f t="shared" si="0"/>
        <v>720</v>
      </c>
      <c r="H13" s="27"/>
      <c r="I13" s="221" t="s">
        <v>150</v>
      </c>
    </row>
    <row r="14" spans="1:13" ht="60" x14ac:dyDescent="0.25">
      <c r="A14" s="267"/>
      <c r="B14" s="27">
        <v>4</v>
      </c>
      <c r="C14" s="221" t="s">
        <v>148</v>
      </c>
      <c r="D14" s="27">
        <v>5</v>
      </c>
      <c r="E14" s="27">
        <v>144</v>
      </c>
      <c r="F14" s="27">
        <v>20</v>
      </c>
      <c r="G14" s="27">
        <f t="shared" si="0"/>
        <v>2880</v>
      </c>
      <c r="H14" s="27"/>
      <c r="I14" s="221" t="s">
        <v>150</v>
      </c>
    </row>
    <row r="15" spans="1:13" ht="60" x14ac:dyDescent="0.25">
      <c r="A15" s="267"/>
      <c r="B15" s="27">
        <v>5</v>
      </c>
      <c r="C15" s="221" t="s">
        <v>151</v>
      </c>
      <c r="D15" s="27">
        <v>1</v>
      </c>
      <c r="E15" s="27">
        <v>144</v>
      </c>
      <c r="F15" s="27">
        <v>35</v>
      </c>
      <c r="G15" s="27">
        <f t="shared" si="0"/>
        <v>5040</v>
      </c>
      <c r="H15" s="27"/>
      <c r="I15" s="221" t="s">
        <v>150</v>
      </c>
    </row>
    <row r="16" spans="1:13" ht="60" x14ac:dyDescent="0.25">
      <c r="A16" s="267"/>
      <c r="B16" s="31">
        <v>6</v>
      </c>
      <c r="C16" s="31" t="s">
        <v>156</v>
      </c>
      <c r="D16" s="31">
        <v>2</v>
      </c>
      <c r="E16" s="31">
        <v>108</v>
      </c>
      <c r="F16" s="31">
        <v>30</v>
      </c>
      <c r="G16" s="31">
        <f t="shared" si="0"/>
        <v>3240</v>
      </c>
      <c r="H16" s="31"/>
      <c r="I16" s="223" t="s">
        <v>150</v>
      </c>
    </row>
    <row r="17" spans="1:13" x14ac:dyDescent="0.25">
      <c r="A17" s="1"/>
      <c r="B17" s="224"/>
      <c r="C17" s="224"/>
      <c r="D17" s="224"/>
      <c r="E17" s="224"/>
      <c r="F17" s="225">
        <f>SUM(F4:F16)</f>
        <v>145</v>
      </c>
      <c r="G17" s="225">
        <f>SUM(G5:G16)</f>
        <v>19800</v>
      </c>
      <c r="H17" s="224"/>
      <c r="I17" s="225"/>
      <c r="J17" s="226"/>
      <c r="K17" s="227"/>
      <c r="L17" s="226"/>
    </row>
    <row r="18" spans="1:13" ht="93.6" customHeight="1" x14ac:dyDescent="0.25">
      <c r="A18" s="268" t="s">
        <v>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</row>
    <row r="19" spans="1:13" ht="75" x14ac:dyDescent="0.25">
      <c r="A19" s="27"/>
      <c r="B19" s="27" t="s">
        <v>1</v>
      </c>
      <c r="C19" s="221" t="s">
        <v>2</v>
      </c>
      <c r="D19" s="221" t="s">
        <v>3</v>
      </c>
      <c r="E19" s="221" t="s">
        <v>4</v>
      </c>
      <c r="F19" s="221" t="s">
        <v>5</v>
      </c>
      <c r="G19" s="221" t="s">
        <v>6</v>
      </c>
      <c r="H19" s="221" t="s">
        <v>7</v>
      </c>
      <c r="I19" s="221" t="s">
        <v>8</v>
      </c>
      <c r="J19" s="34"/>
      <c r="K19" s="34"/>
      <c r="L19" s="34"/>
      <c r="M19" s="34"/>
    </row>
    <row r="20" spans="1:13" ht="78.75" x14ac:dyDescent="0.25">
      <c r="A20" s="29" t="s">
        <v>61</v>
      </c>
      <c r="B20" s="27"/>
      <c r="C20" s="27"/>
      <c r="D20" s="27"/>
      <c r="E20" s="27"/>
      <c r="F20" s="27"/>
      <c r="G20" s="27"/>
      <c r="H20" s="27"/>
      <c r="I20" s="221"/>
      <c r="J20" s="34"/>
      <c r="K20" s="34"/>
      <c r="L20" s="34"/>
      <c r="M20" s="34"/>
    </row>
    <row r="21" spans="1:13" ht="94.5" x14ac:dyDescent="0.25">
      <c r="A21" s="29" t="s">
        <v>9</v>
      </c>
      <c r="B21" s="27"/>
      <c r="C21" s="221"/>
      <c r="D21" s="27"/>
      <c r="E21" s="27"/>
      <c r="F21" s="27"/>
      <c r="G21" s="27"/>
      <c r="H21" s="27"/>
      <c r="I21" s="221"/>
      <c r="J21" s="34"/>
      <c r="K21" s="34"/>
      <c r="L21" s="34"/>
      <c r="M21" s="34"/>
    </row>
    <row r="22" spans="1:13" ht="94.5" x14ac:dyDescent="0.25">
      <c r="A22" s="39" t="s">
        <v>22</v>
      </c>
      <c r="B22" s="40">
        <v>1</v>
      </c>
      <c r="C22" s="41" t="s">
        <v>157</v>
      </c>
      <c r="D22" s="40">
        <v>1</v>
      </c>
      <c r="E22" s="40">
        <v>144</v>
      </c>
      <c r="F22" s="40">
        <v>10</v>
      </c>
      <c r="G22" s="40">
        <v>1440</v>
      </c>
      <c r="H22" s="41" t="s">
        <v>158</v>
      </c>
      <c r="I22" s="41" t="s">
        <v>159</v>
      </c>
      <c r="J22" s="34"/>
      <c r="K22" s="34"/>
      <c r="L22" s="34"/>
      <c r="M22" s="34"/>
    </row>
    <row r="23" spans="1:13" ht="63" x14ac:dyDescent="0.25">
      <c r="A23" s="29" t="s">
        <v>76</v>
      </c>
      <c r="B23" s="27"/>
      <c r="C23" s="27"/>
      <c r="D23" s="27"/>
      <c r="E23" s="27"/>
      <c r="F23" s="27"/>
      <c r="G23" s="27">
        <f t="shared" ref="G23:G32" si="1">E23*F23</f>
        <v>0</v>
      </c>
      <c r="H23" s="27"/>
      <c r="I23" s="27"/>
      <c r="J23" s="34"/>
      <c r="K23" s="34"/>
      <c r="L23" s="34"/>
      <c r="M23" s="34"/>
    </row>
    <row r="24" spans="1:13" ht="63" x14ac:dyDescent="0.25">
      <c r="A24" s="261" t="s">
        <v>25</v>
      </c>
      <c r="B24" s="27">
        <v>1</v>
      </c>
      <c r="C24" s="221" t="s">
        <v>160</v>
      </c>
      <c r="D24" s="27">
        <v>6</v>
      </c>
      <c r="E24" s="27">
        <v>216</v>
      </c>
      <c r="F24" s="27">
        <v>160</v>
      </c>
      <c r="G24" s="27">
        <f t="shared" si="1"/>
        <v>34560</v>
      </c>
      <c r="H24" s="29" t="s">
        <v>177</v>
      </c>
      <c r="I24" s="221" t="s">
        <v>159</v>
      </c>
      <c r="J24" s="34"/>
      <c r="K24" s="34"/>
      <c r="L24" s="34"/>
      <c r="M24" s="34"/>
    </row>
    <row r="25" spans="1:13" ht="60" x14ac:dyDescent="0.25">
      <c r="A25" s="262"/>
      <c r="B25" s="27">
        <v>2</v>
      </c>
      <c r="C25" s="27" t="s">
        <v>166</v>
      </c>
      <c r="D25" s="27">
        <v>4</v>
      </c>
      <c r="E25" s="27">
        <v>216</v>
      </c>
      <c r="F25" s="27">
        <v>16</v>
      </c>
      <c r="G25" s="27">
        <f t="shared" si="1"/>
        <v>3456</v>
      </c>
      <c r="H25" s="29" t="s">
        <v>754</v>
      </c>
      <c r="I25" s="221" t="s">
        <v>159</v>
      </c>
      <c r="J25" s="34"/>
      <c r="K25" s="34"/>
      <c r="L25" s="34"/>
      <c r="M25" s="34"/>
    </row>
    <row r="26" spans="1:13" ht="189" x14ac:dyDescent="0.25">
      <c r="A26" s="29" t="s">
        <v>77</v>
      </c>
      <c r="B26" s="27">
        <v>1</v>
      </c>
      <c r="C26" s="221" t="s">
        <v>161</v>
      </c>
      <c r="D26" s="27">
        <v>1</v>
      </c>
      <c r="E26" s="27">
        <v>216</v>
      </c>
      <c r="F26" s="27">
        <v>25</v>
      </c>
      <c r="G26" s="27">
        <f>E26*F26</f>
        <v>5400</v>
      </c>
      <c r="H26" s="29" t="s">
        <v>149</v>
      </c>
      <c r="I26" s="221" t="s">
        <v>159</v>
      </c>
      <c r="J26" s="34"/>
      <c r="K26" s="34"/>
      <c r="L26" s="34"/>
      <c r="M26" s="34"/>
    </row>
    <row r="27" spans="1:13" ht="45" x14ac:dyDescent="0.25">
      <c r="A27" s="221" t="s">
        <v>100</v>
      </c>
      <c r="B27" s="27"/>
      <c r="C27" s="27"/>
      <c r="D27" s="27"/>
      <c r="E27" s="27"/>
      <c r="F27" s="27"/>
      <c r="G27" s="27">
        <f t="shared" si="1"/>
        <v>0</v>
      </c>
      <c r="H27" s="27"/>
      <c r="I27" s="27"/>
      <c r="J27" s="34"/>
      <c r="K27" s="34"/>
      <c r="L27" s="34"/>
      <c r="M27" s="34"/>
    </row>
    <row r="28" spans="1:13" ht="60" x14ac:dyDescent="0.25">
      <c r="A28" s="266" t="s">
        <v>29</v>
      </c>
      <c r="B28" s="27">
        <v>1</v>
      </c>
      <c r="C28" s="221" t="s">
        <v>162</v>
      </c>
      <c r="D28" s="27">
        <v>1</v>
      </c>
      <c r="E28" s="27">
        <v>108</v>
      </c>
      <c r="F28" s="27">
        <v>15</v>
      </c>
      <c r="G28" s="27">
        <f t="shared" si="1"/>
        <v>1620</v>
      </c>
      <c r="H28" s="27"/>
      <c r="I28" s="221" t="s">
        <v>150</v>
      </c>
      <c r="J28" s="34"/>
      <c r="K28" s="34"/>
      <c r="L28" s="34"/>
      <c r="M28" s="34"/>
    </row>
    <row r="29" spans="1:13" ht="60" x14ac:dyDescent="0.25">
      <c r="A29" s="267"/>
      <c r="B29" s="27">
        <v>2</v>
      </c>
      <c r="C29" s="221" t="s">
        <v>163</v>
      </c>
      <c r="D29" s="27">
        <v>1</v>
      </c>
      <c r="E29" s="27">
        <v>108</v>
      </c>
      <c r="F29" s="27">
        <v>30</v>
      </c>
      <c r="G29" s="27">
        <f t="shared" si="1"/>
        <v>3240</v>
      </c>
      <c r="H29" s="27"/>
      <c r="I29" s="221" t="s">
        <v>150</v>
      </c>
      <c r="J29" s="34"/>
      <c r="K29" s="34"/>
      <c r="L29" s="34"/>
      <c r="M29" s="34"/>
    </row>
    <row r="30" spans="1:13" ht="94.5" customHeight="1" x14ac:dyDescent="0.25">
      <c r="A30" s="267"/>
      <c r="B30" s="27">
        <v>3</v>
      </c>
      <c r="C30" s="221" t="s">
        <v>164</v>
      </c>
      <c r="D30" s="27">
        <v>1</v>
      </c>
      <c r="E30" s="27">
        <v>108</v>
      </c>
      <c r="F30" s="27">
        <v>30</v>
      </c>
      <c r="G30" s="27">
        <f t="shared" si="1"/>
        <v>3240</v>
      </c>
      <c r="H30" s="27"/>
      <c r="I30" s="221" t="s">
        <v>150</v>
      </c>
      <c r="J30" s="34"/>
      <c r="K30" s="34"/>
      <c r="L30" s="34"/>
      <c r="M30" s="34"/>
    </row>
    <row r="31" spans="1:13" ht="60" x14ac:dyDescent="0.25">
      <c r="A31" s="267"/>
      <c r="B31" s="27">
        <v>4</v>
      </c>
      <c r="C31" s="221" t="s">
        <v>165</v>
      </c>
      <c r="D31" s="27">
        <v>1</v>
      </c>
      <c r="E31" s="27">
        <v>108</v>
      </c>
      <c r="F31" s="27">
        <v>15</v>
      </c>
      <c r="G31" s="27">
        <f t="shared" si="1"/>
        <v>1620</v>
      </c>
      <c r="H31" s="27"/>
      <c r="I31" s="221" t="s">
        <v>150</v>
      </c>
      <c r="J31" s="34"/>
      <c r="K31" s="34"/>
      <c r="L31" s="34"/>
      <c r="M31" s="34"/>
    </row>
    <row r="32" spans="1:13" ht="60" x14ac:dyDescent="0.25">
      <c r="A32" s="267"/>
      <c r="B32" s="27">
        <v>5</v>
      </c>
      <c r="C32" s="121" t="s">
        <v>755</v>
      </c>
      <c r="D32" s="122">
        <v>3</v>
      </c>
      <c r="E32" s="122">
        <v>108</v>
      </c>
      <c r="F32" s="122">
        <v>25</v>
      </c>
      <c r="G32" s="122">
        <f t="shared" si="1"/>
        <v>2700</v>
      </c>
      <c r="H32" s="122"/>
      <c r="I32" s="121" t="s">
        <v>150</v>
      </c>
      <c r="J32" s="34"/>
      <c r="K32" s="34"/>
      <c r="L32" s="34"/>
      <c r="M32" s="34"/>
    </row>
    <row r="33" spans="1:13" x14ac:dyDescent="0.25">
      <c r="A33" s="1"/>
      <c r="B33" s="1"/>
      <c r="C33" s="1"/>
      <c r="D33" s="1"/>
      <c r="E33" s="1"/>
      <c r="F33" s="225">
        <f>SUM(F20:F32)</f>
        <v>326</v>
      </c>
      <c r="G33" s="225">
        <f>SUM(G22:G32)</f>
        <v>57276</v>
      </c>
      <c r="H33" s="35"/>
      <c r="I33" s="1"/>
    </row>
    <row r="34" spans="1:13" x14ac:dyDescent="0.25">
      <c r="A34" s="264" t="s">
        <v>120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</row>
    <row r="35" spans="1:13" ht="75" x14ac:dyDescent="0.25">
      <c r="A35" s="27"/>
      <c r="B35" s="27" t="s">
        <v>1</v>
      </c>
      <c r="C35" s="221" t="s">
        <v>2</v>
      </c>
      <c r="D35" s="221" t="s">
        <v>3</v>
      </c>
      <c r="E35" s="221" t="s">
        <v>4</v>
      </c>
      <c r="F35" s="221" t="s">
        <v>5</v>
      </c>
      <c r="G35" s="221" t="s">
        <v>6</v>
      </c>
      <c r="H35" s="221" t="s">
        <v>7</v>
      </c>
      <c r="I35" s="221" t="s">
        <v>8</v>
      </c>
    </row>
    <row r="36" spans="1:13" ht="65.45" customHeight="1" x14ac:dyDescent="0.25">
      <c r="A36" s="29" t="s">
        <v>61</v>
      </c>
      <c r="B36" s="27"/>
      <c r="C36" s="27"/>
      <c r="D36" s="27"/>
      <c r="E36" s="27"/>
      <c r="F36" s="27"/>
      <c r="G36" s="27"/>
      <c r="H36" s="27"/>
      <c r="I36" s="221"/>
    </row>
    <row r="37" spans="1:13" ht="94.5" x14ac:dyDescent="0.25">
      <c r="A37" s="29" t="s">
        <v>9</v>
      </c>
      <c r="B37" s="27"/>
      <c r="C37" s="221"/>
      <c r="D37" s="27"/>
      <c r="E37" s="27"/>
      <c r="F37" s="27"/>
      <c r="G37" s="27"/>
      <c r="H37" s="27"/>
      <c r="I37" s="221"/>
    </row>
    <row r="38" spans="1:13" ht="94.5" x14ac:dyDescent="0.25">
      <c r="A38" s="29" t="s">
        <v>22</v>
      </c>
      <c r="B38" s="27"/>
      <c r="C38" s="221"/>
      <c r="D38" s="27"/>
      <c r="E38" s="27"/>
      <c r="F38" s="27"/>
      <c r="G38" s="27"/>
      <c r="H38" s="221"/>
      <c r="I38" s="221"/>
    </row>
    <row r="39" spans="1:13" ht="63" x14ac:dyDescent="0.25">
      <c r="A39" s="29" t="s">
        <v>76</v>
      </c>
      <c r="B39" s="27"/>
      <c r="C39" s="27"/>
      <c r="D39" s="27"/>
      <c r="E39" s="27"/>
      <c r="F39" s="27"/>
      <c r="G39" s="27"/>
      <c r="H39" s="27"/>
      <c r="I39" s="27"/>
    </row>
    <row r="40" spans="1:13" ht="94.5" x14ac:dyDescent="0.25">
      <c r="A40" s="29" t="s">
        <v>25</v>
      </c>
      <c r="B40" s="27"/>
      <c r="C40" s="27"/>
      <c r="D40" s="27"/>
      <c r="E40" s="27"/>
      <c r="F40" s="27"/>
      <c r="G40" s="27"/>
      <c r="H40" s="27"/>
      <c r="I40" s="27"/>
    </row>
    <row r="41" spans="1:13" ht="94.5" x14ac:dyDescent="0.25">
      <c r="A41" s="261" t="s">
        <v>77</v>
      </c>
      <c r="B41" s="27">
        <v>1</v>
      </c>
      <c r="C41" s="221" t="s">
        <v>167</v>
      </c>
      <c r="D41" s="27">
        <v>5</v>
      </c>
      <c r="E41" s="27">
        <v>216</v>
      </c>
      <c r="F41" s="27">
        <v>113</v>
      </c>
      <c r="G41" s="27">
        <f>E41*F41</f>
        <v>24408</v>
      </c>
      <c r="H41" s="30" t="s">
        <v>149</v>
      </c>
      <c r="I41" s="221" t="s">
        <v>150</v>
      </c>
    </row>
    <row r="42" spans="1:13" ht="94.5" x14ac:dyDescent="0.25">
      <c r="A42" s="262"/>
      <c r="B42" s="27">
        <v>2</v>
      </c>
      <c r="C42" s="221" t="s">
        <v>168</v>
      </c>
      <c r="D42" s="27">
        <v>5</v>
      </c>
      <c r="E42" s="27">
        <v>216</v>
      </c>
      <c r="F42" s="27">
        <v>30</v>
      </c>
      <c r="G42" s="27">
        <f>E42*F42</f>
        <v>6480</v>
      </c>
      <c r="H42" s="30" t="s">
        <v>149</v>
      </c>
      <c r="I42" s="221" t="s">
        <v>150</v>
      </c>
    </row>
    <row r="43" spans="1:13" ht="45" x14ac:dyDescent="0.25">
      <c r="A43" s="221" t="s">
        <v>100</v>
      </c>
      <c r="B43" s="27"/>
      <c r="C43" s="27"/>
      <c r="D43" s="27"/>
      <c r="E43" s="27"/>
      <c r="F43" s="27"/>
      <c r="G43" s="27">
        <f t="shared" ref="G43:G46" si="2">E43*F43</f>
        <v>0</v>
      </c>
      <c r="H43" s="27"/>
      <c r="I43" s="27"/>
    </row>
    <row r="44" spans="1:13" ht="60" x14ac:dyDescent="0.25">
      <c r="A44" s="263" t="s">
        <v>29</v>
      </c>
      <c r="B44" s="27">
        <v>1</v>
      </c>
      <c r="C44" s="221" t="s">
        <v>167</v>
      </c>
      <c r="D44" s="27">
        <v>1</v>
      </c>
      <c r="E44" s="27">
        <v>108</v>
      </c>
      <c r="F44" s="27">
        <v>20</v>
      </c>
      <c r="G44" s="27">
        <f>E44*F44</f>
        <v>2160</v>
      </c>
      <c r="H44" s="27"/>
      <c r="I44" s="221" t="s">
        <v>150</v>
      </c>
    </row>
    <row r="45" spans="1:13" ht="60" x14ac:dyDescent="0.25">
      <c r="A45" s="263"/>
      <c r="B45" s="27">
        <v>2</v>
      </c>
      <c r="C45" s="221" t="s">
        <v>169</v>
      </c>
      <c r="D45" s="27">
        <v>1</v>
      </c>
      <c r="E45" s="27">
        <v>144</v>
      </c>
      <c r="F45" s="27">
        <v>20</v>
      </c>
      <c r="G45" s="27">
        <f t="shared" si="2"/>
        <v>2880</v>
      </c>
      <c r="H45" s="27"/>
      <c r="I45" s="221" t="s">
        <v>150</v>
      </c>
    </row>
    <row r="46" spans="1:13" ht="60" x14ac:dyDescent="0.25">
      <c r="A46" s="263"/>
      <c r="B46" s="27">
        <v>3</v>
      </c>
      <c r="C46" s="221" t="s">
        <v>170</v>
      </c>
      <c r="D46" s="27">
        <v>1</v>
      </c>
      <c r="E46" s="27">
        <v>72</v>
      </c>
      <c r="F46" s="27">
        <v>20</v>
      </c>
      <c r="G46" s="27">
        <f t="shared" si="2"/>
        <v>1440</v>
      </c>
      <c r="H46" s="27"/>
      <c r="I46" s="221" t="s">
        <v>150</v>
      </c>
    </row>
    <row r="47" spans="1:13" ht="60" x14ac:dyDescent="0.25">
      <c r="A47" s="263"/>
      <c r="B47" s="27">
        <v>4</v>
      </c>
      <c r="C47" s="221" t="s">
        <v>171</v>
      </c>
      <c r="D47" s="27">
        <v>1</v>
      </c>
      <c r="E47" s="27">
        <v>108</v>
      </c>
      <c r="F47" s="27">
        <v>71</v>
      </c>
      <c r="G47" s="27">
        <f>E47*F47</f>
        <v>7668</v>
      </c>
      <c r="H47" s="27"/>
      <c r="I47" s="221" t="s">
        <v>150</v>
      </c>
    </row>
    <row r="48" spans="1:13" ht="60" x14ac:dyDescent="0.25">
      <c r="A48" s="263"/>
      <c r="B48" s="27">
        <v>5</v>
      </c>
      <c r="C48" s="221" t="s">
        <v>756</v>
      </c>
      <c r="D48" s="27" t="s">
        <v>172</v>
      </c>
      <c r="E48" s="27">
        <v>10</v>
      </c>
      <c r="F48" s="27">
        <v>13</v>
      </c>
      <c r="G48" s="27">
        <v>130</v>
      </c>
      <c r="H48" s="27"/>
      <c r="I48" s="221" t="s">
        <v>150</v>
      </c>
    </row>
    <row r="49" spans="1:13" x14ac:dyDescent="0.25">
      <c r="A49" s="1"/>
      <c r="B49" s="1"/>
      <c r="C49" s="1"/>
      <c r="D49" s="1"/>
      <c r="E49" s="1"/>
      <c r="F49" s="225">
        <f>SUM(F36:F48)</f>
        <v>287</v>
      </c>
      <c r="G49" s="225">
        <f>SUM(G41:G48)</f>
        <v>45166</v>
      </c>
      <c r="H49" s="35"/>
      <c r="I49" s="32"/>
      <c r="L49" s="33"/>
    </row>
    <row r="50" spans="1:13" x14ac:dyDescent="0.25">
      <c r="A50" s="264" t="s">
        <v>70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</row>
    <row r="51" spans="1:13" ht="75" x14ac:dyDescent="0.25">
      <c r="A51" s="2"/>
      <c r="B51" s="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</row>
    <row r="52" spans="1:13" ht="78.75" x14ac:dyDescent="0.25">
      <c r="A52" s="15" t="s">
        <v>61</v>
      </c>
      <c r="B52" s="2"/>
      <c r="C52" s="2"/>
      <c r="D52" s="2"/>
      <c r="E52" s="2"/>
      <c r="F52" s="2"/>
      <c r="G52" s="2"/>
      <c r="H52" s="2"/>
      <c r="I52" s="3"/>
    </row>
    <row r="53" spans="1:13" ht="94.5" x14ac:dyDescent="0.25">
      <c r="A53" s="15" t="s">
        <v>9</v>
      </c>
      <c r="B53" s="2"/>
      <c r="C53" s="3"/>
      <c r="D53" s="2"/>
      <c r="E53" s="2"/>
      <c r="F53" s="2"/>
      <c r="G53" s="2"/>
      <c r="H53" s="2"/>
      <c r="I53" s="3"/>
    </row>
    <row r="54" spans="1:13" ht="94.5" x14ac:dyDescent="0.25">
      <c r="A54" s="15" t="s">
        <v>22</v>
      </c>
      <c r="B54" s="2"/>
      <c r="C54" s="3"/>
      <c r="D54" s="2"/>
      <c r="E54" s="2"/>
      <c r="F54" s="2"/>
      <c r="G54" s="2"/>
      <c r="H54" s="3"/>
      <c r="I54" s="3"/>
    </row>
    <row r="55" spans="1:13" ht="63" x14ac:dyDescent="0.25">
      <c r="A55" s="29" t="s">
        <v>76</v>
      </c>
      <c r="B55" s="2"/>
      <c r="C55" s="2"/>
      <c r="D55" s="2"/>
      <c r="E55" s="2"/>
      <c r="F55" s="2"/>
      <c r="G55" s="2"/>
      <c r="H55" s="2"/>
      <c r="I55" s="2"/>
    </row>
    <row r="56" spans="1:13" ht="94.5" x14ac:dyDescent="0.25">
      <c r="A56" s="29" t="s">
        <v>25</v>
      </c>
      <c r="B56" s="36"/>
      <c r="C56" s="222"/>
      <c r="D56" s="36"/>
      <c r="E56" s="36"/>
      <c r="F56" s="36"/>
      <c r="G56" s="36"/>
      <c r="H56" s="228"/>
      <c r="I56" s="221"/>
    </row>
    <row r="57" spans="1:13" ht="189" x14ac:dyDescent="0.25">
      <c r="A57" s="15" t="s">
        <v>77</v>
      </c>
      <c r="B57" s="36">
        <v>1</v>
      </c>
      <c r="C57" s="221" t="s">
        <v>173</v>
      </c>
      <c r="D57" s="36">
        <v>1</v>
      </c>
      <c r="E57" s="36">
        <v>216</v>
      </c>
      <c r="F57" s="36">
        <v>25</v>
      </c>
      <c r="G57" s="36">
        <f>E57*F57</f>
        <v>5400</v>
      </c>
      <c r="H57" s="15" t="s">
        <v>149</v>
      </c>
      <c r="I57" s="221" t="s">
        <v>159</v>
      </c>
    </row>
    <row r="58" spans="1:13" ht="45" x14ac:dyDescent="0.25">
      <c r="A58" s="3" t="s">
        <v>100</v>
      </c>
      <c r="B58" s="2"/>
      <c r="C58" s="2"/>
      <c r="D58" s="2"/>
      <c r="E58" s="2"/>
      <c r="F58" s="2"/>
      <c r="G58" s="2">
        <f t="shared" ref="G58:G60" si="3">E58*F58</f>
        <v>0</v>
      </c>
      <c r="H58" s="2"/>
      <c r="I58" s="2"/>
    </row>
    <row r="59" spans="1:13" ht="60" x14ac:dyDescent="0.25">
      <c r="A59" s="265" t="s">
        <v>29</v>
      </c>
      <c r="B59" s="2">
        <v>1</v>
      </c>
      <c r="C59" s="3" t="s">
        <v>174</v>
      </c>
      <c r="D59" s="2">
        <v>1</v>
      </c>
      <c r="E59" s="2">
        <v>108</v>
      </c>
      <c r="F59" s="2">
        <v>10</v>
      </c>
      <c r="G59" s="2">
        <f t="shared" si="3"/>
        <v>1080</v>
      </c>
      <c r="H59" s="2"/>
      <c r="I59" s="3" t="s">
        <v>150</v>
      </c>
    </row>
    <row r="60" spans="1:13" ht="60" x14ac:dyDescent="0.25">
      <c r="A60" s="265"/>
      <c r="B60" s="2">
        <v>2</v>
      </c>
      <c r="C60" s="3" t="s">
        <v>175</v>
      </c>
      <c r="D60" s="2">
        <v>1</v>
      </c>
      <c r="E60" s="2">
        <v>108</v>
      </c>
      <c r="F60" s="2">
        <v>10</v>
      </c>
      <c r="G60" s="2">
        <f t="shared" si="3"/>
        <v>1080</v>
      </c>
      <c r="H60" s="2"/>
      <c r="I60" s="3" t="s">
        <v>150</v>
      </c>
    </row>
    <row r="61" spans="1:13" x14ac:dyDescent="0.25">
      <c r="A61" s="1"/>
      <c r="B61" s="1"/>
      <c r="C61" s="1"/>
      <c r="D61" s="1"/>
      <c r="E61" s="1"/>
      <c r="F61" s="124">
        <f>SUM(F52:F60)</f>
        <v>45</v>
      </c>
      <c r="G61" s="124">
        <f>SUM(G54:G60)</f>
        <v>7560</v>
      </c>
      <c r="H61" s="1"/>
      <c r="I61" s="1"/>
    </row>
    <row r="62" spans="1:13" x14ac:dyDescent="0.25">
      <c r="A62" s="1"/>
      <c r="B62" s="1"/>
      <c r="C62" s="1"/>
      <c r="D62" s="1"/>
      <c r="E62" s="1"/>
      <c r="F62" s="124"/>
      <c r="G62" s="124"/>
      <c r="H62" s="1"/>
      <c r="I62" s="1"/>
    </row>
    <row r="63" spans="1:13" ht="15.75" x14ac:dyDescent="0.25">
      <c r="A63" s="1"/>
      <c r="B63" s="1"/>
      <c r="C63" s="1"/>
      <c r="D63" s="1"/>
      <c r="E63" s="37" t="s">
        <v>176</v>
      </c>
      <c r="F63" s="32">
        <f>F17+F33+F49+F61</f>
        <v>803</v>
      </c>
      <c r="G63" s="37">
        <f>G17+G33+G49+G61</f>
        <v>129802</v>
      </c>
      <c r="H63" s="38"/>
      <c r="I63" s="37"/>
    </row>
  </sheetData>
  <mergeCells count="11">
    <mergeCell ref="A41:A42"/>
    <mergeCell ref="A44:A48"/>
    <mergeCell ref="A50:M50"/>
    <mergeCell ref="A59:A60"/>
    <mergeCell ref="A1:M1"/>
    <mergeCell ref="A2:M2"/>
    <mergeCell ref="A11:A16"/>
    <mergeCell ref="A18:M18"/>
    <mergeCell ref="A24:A25"/>
    <mergeCell ref="A28:A32"/>
    <mergeCell ref="A34:M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86" workbookViewId="0">
      <selection activeCell="B17" sqref="B17:B23"/>
    </sheetView>
  </sheetViews>
  <sheetFormatPr defaultRowHeight="15" x14ac:dyDescent="0.25"/>
  <cols>
    <col min="1" max="1" width="28.85546875" customWidth="1"/>
    <col min="3" max="3" width="30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27.7109375" customWidth="1"/>
  </cols>
  <sheetData>
    <row r="1" spans="1:9" ht="148.5" customHeight="1" x14ac:dyDescent="0.25">
      <c r="A1" s="251" t="s">
        <v>866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25">
      <c r="A2" s="252" t="s">
        <v>103</v>
      </c>
      <c r="B2" s="252"/>
      <c r="C2" s="252"/>
      <c r="D2" s="252"/>
      <c r="E2" s="252"/>
      <c r="F2" s="252"/>
      <c r="G2" s="252"/>
      <c r="H2" s="252"/>
      <c r="I2" s="252"/>
    </row>
    <row r="3" spans="1:9" ht="75" x14ac:dyDescent="0.25">
      <c r="A3" s="2"/>
      <c r="B3" s="17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60" x14ac:dyDescent="0.25">
      <c r="A4" s="23" t="s">
        <v>9</v>
      </c>
      <c r="B4" s="129">
        <v>1</v>
      </c>
      <c r="C4" s="149" t="s">
        <v>104</v>
      </c>
      <c r="D4" s="151">
        <v>1</v>
      </c>
      <c r="E4" s="151">
        <v>216</v>
      </c>
      <c r="F4" s="151">
        <v>8</v>
      </c>
      <c r="G4" s="151">
        <f t="shared" ref="G4:G9" si="0">E4*F4</f>
        <v>1728</v>
      </c>
      <c r="H4" s="151"/>
      <c r="I4" s="149" t="s">
        <v>105</v>
      </c>
    </row>
    <row r="5" spans="1:9" ht="60" x14ac:dyDescent="0.25">
      <c r="A5" s="23" t="s">
        <v>9</v>
      </c>
      <c r="B5" s="129">
        <v>2</v>
      </c>
      <c r="C5" s="149" t="s">
        <v>104</v>
      </c>
      <c r="D5" s="151">
        <v>2</v>
      </c>
      <c r="E5" s="151">
        <v>216</v>
      </c>
      <c r="F5" s="151">
        <v>8</v>
      </c>
      <c r="G5" s="151">
        <f t="shared" si="0"/>
        <v>1728</v>
      </c>
      <c r="H5" s="151"/>
      <c r="I5" s="149" t="s">
        <v>105</v>
      </c>
    </row>
    <row r="6" spans="1:9" ht="60" x14ac:dyDescent="0.25">
      <c r="A6" s="23" t="s">
        <v>9</v>
      </c>
      <c r="B6" s="129">
        <v>3</v>
      </c>
      <c r="C6" s="190" t="s">
        <v>117</v>
      </c>
      <c r="D6" s="151">
        <v>1</v>
      </c>
      <c r="E6" s="151">
        <v>216</v>
      </c>
      <c r="F6" s="151">
        <v>12</v>
      </c>
      <c r="G6" s="151">
        <f>E6*F6</f>
        <v>2592</v>
      </c>
      <c r="H6" s="151"/>
      <c r="I6" s="149" t="s">
        <v>105</v>
      </c>
    </row>
    <row r="7" spans="1:9" ht="60" x14ac:dyDescent="0.25">
      <c r="A7" s="23" t="s">
        <v>9</v>
      </c>
      <c r="B7" s="129">
        <v>4</v>
      </c>
      <c r="C7" s="190" t="s">
        <v>114</v>
      </c>
      <c r="D7" s="151">
        <v>1</v>
      </c>
      <c r="E7" s="151">
        <v>216</v>
      </c>
      <c r="F7" s="151">
        <v>36</v>
      </c>
      <c r="G7" s="151">
        <f t="shared" si="0"/>
        <v>7776</v>
      </c>
      <c r="H7" s="151"/>
      <c r="I7" s="149" t="s">
        <v>105</v>
      </c>
    </row>
    <row r="8" spans="1:9" ht="60" x14ac:dyDescent="0.25">
      <c r="A8" s="23" t="s">
        <v>9</v>
      </c>
      <c r="B8" s="129">
        <v>5</v>
      </c>
      <c r="C8" s="149" t="s">
        <v>867</v>
      </c>
      <c r="D8" s="151">
        <v>1</v>
      </c>
      <c r="E8" s="151">
        <v>216</v>
      </c>
      <c r="F8" s="151">
        <v>12</v>
      </c>
      <c r="G8" s="151">
        <f t="shared" si="0"/>
        <v>2592</v>
      </c>
      <c r="H8" s="151"/>
      <c r="I8" s="149" t="s">
        <v>105</v>
      </c>
    </row>
    <row r="9" spans="1:9" ht="60" x14ac:dyDescent="0.25">
      <c r="A9" s="23" t="s">
        <v>9</v>
      </c>
      <c r="B9" s="129">
        <v>6</v>
      </c>
      <c r="C9" s="190" t="s">
        <v>868</v>
      </c>
      <c r="D9" s="151">
        <v>1</v>
      </c>
      <c r="E9" s="151">
        <v>36</v>
      </c>
      <c r="F9" s="151">
        <v>4</v>
      </c>
      <c r="G9" s="151">
        <f t="shared" si="0"/>
        <v>144</v>
      </c>
      <c r="H9" s="151"/>
      <c r="I9" s="149" t="s">
        <v>105</v>
      </c>
    </row>
    <row r="10" spans="1:9" ht="60" x14ac:dyDescent="0.25">
      <c r="A10" s="23" t="s">
        <v>9</v>
      </c>
      <c r="B10" s="129">
        <v>7</v>
      </c>
      <c r="C10" s="149" t="s">
        <v>104</v>
      </c>
      <c r="D10" s="151">
        <v>3</v>
      </c>
      <c r="E10" s="151">
        <v>144</v>
      </c>
      <c r="F10" s="151">
        <v>6</v>
      </c>
      <c r="G10" s="151">
        <f>E10*F10</f>
        <v>864</v>
      </c>
      <c r="H10" s="151"/>
      <c r="I10" s="149" t="s">
        <v>105</v>
      </c>
    </row>
    <row r="11" spans="1:9" ht="45" x14ac:dyDescent="0.25">
      <c r="A11" s="23" t="s">
        <v>29</v>
      </c>
      <c r="B11" s="129">
        <v>8</v>
      </c>
      <c r="C11" s="145" t="s">
        <v>115</v>
      </c>
      <c r="D11" s="24">
        <v>1</v>
      </c>
      <c r="E11" s="24">
        <v>144</v>
      </c>
      <c r="F11" s="24">
        <v>20</v>
      </c>
      <c r="G11" s="24">
        <f t="shared" ref="G11:G21" si="1">E11*F11</f>
        <v>2880</v>
      </c>
      <c r="H11" s="24"/>
      <c r="I11" s="23" t="s">
        <v>105</v>
      </c>
    </row>
    <row r="12" spans="1:9" ht="45" x14ac:dyDescent="0.25">
      <c r="A12" s="23" t="s">
        <v>29</v>
      </c>
      <c r="B12" s="129">
        <v>9</v>
      </c>
      <c r="C12" s="145" t="s">
        <v>869</v>
      </c>
      <c r="D12" s="24">
        <v>1</v>
      </c>
      <c r="E12" s="175">
        <v>144</v>
      </c>
      <c r="F12" s="24">
        <v>12</v>
      </c>
      <c r="G12" s="24">
        <f t="shared" si="1"/>
        <v>1728</v>
      </c>
      <c r="H12" s="24"/>
      <c r="I12" s="23" t="s">
        <v>105</v>
      </c>
    </row>
    <row r="13" spans="1:9" ht="45" x14ac:dyDescent="0.25">
      <c r="A13" s="23" t="s">
        <v>29</v>
      </c>
      <c r="B13" s="129">
        <v>10</v>
      </c>
      <c r="C13" s="145" t="s">
        <v>869</v>
      </c>
      <c r="D13" s="24">
        <v>1</v>
      </c>
      <c r="E13" s="24">
        <v>72</v>
      </c>
      <c r="F13" s="24">
        <v>24</v>
      </c>
      <c r="G13" s="24">
        <f t="shared" si="1"/>
        <v>1728</v>
      </c>
      <c r="H13" s="24"/>
      <c r="I13" s="23" t="s">
        <v>105</v>
      </c>
    </row>
    <row r="14" spans="1:9" ht="45" x14ac:dyDescent="0.25">
      <c r="A14" s="23" t="s">
        <v>29</v>
      </c>
      <c r="B14" s="129">
        <v>11</v>
      </c>
      <c r="C14" s="145" t="s">
        <v>116</v>
      </c>
      <c r="D14" s="24">
        <v>1</v>
      </c>
      <c r="E14" s="24">
        <v>144</v>
      </c>
      <c r="F14" s="24">
        <v>36</v>
      </c>
      <c r="G14" s="24">
        <f t="shared" si="1"/>
        <v>5184</v>
      </c>
      <c r="H14" s="24"/>
      <c r="I14" s="23" t="s">
        <v>105</v>
      </c>
    </row>
    <row r="15" spans="1:9" ht="45" x14ac:dyDescent="0.25">
      <c r="A15" s="23" t="s">
        <v>29</v>
      </c>
      <c r="B15" s="129">
        <v>12</v>
      </c>
      <c r="C15" s="145" t="s">
        <v>116</v>
      </c>
      <c r="D15" s="24">
        <v>1</v>
      </c>
      <c r="E15" s="24">
        <v>72</v>
      </c>
      <c r="F15" s="24">
        <v>36</v>
      </c>
      <c r="G15" s="24">
        <f t="shared" si="1"/>
        <v>2592</v>
      </c>
      <c r="H15" s="24"/>
      <c r="I15" s="23" t="s">
        <v>105</v>
      </c>
    </row>
    <row r="16" spans="1:9" ht="45" x14ac:dyDescent="0.25">
      <c r="A16" s="130" t="s">
        <v>29</v>
      </c>
      <c r="B16" s="129">
        <v>13</v>
      </c>
      <c r="C16" s="174" t="s">
        <v>117</v>
      </c>
      <c r="D16" s="129">
        <v>1</v>
      </c>
      <c r="E16" s="129">
        <v>144</v>
      </c>
      <c r="F16" s="129">
        <v>36</v>
      </c>
      <c r="G16" s="129">
        <f>E16*F16</f>
        <v>5184</v>
      </c>
      <c r="H16" s="129"/>
      <c r="I16" s="130" t="s">
        <v>105</v>
      </c>
    </row>
    <row r="17" spans="1:9" ht="45" x14ac:dyDescent="0.25">
      <c r="A17" s="130" t="s">
        <v>29</v>
      </c>
      <c r="B17" s="129">
        <v>14</v>
      </c>
      <c r="C17" s="174" t="s">
        <v>117</v>
      </c>
      <c r="D17" s="129">
        <v>1</v>
      </c>
      <c r="E17" s="129">
        <v>72</v>
      </c>
      <c r="F17" s="129">
        <v>48</v>
      </c>
      <c r="G17" s="129">
        <f>E17*F17</f>
        <v>3456</v>
      </c>
      <c r="H17" s="129"/>
      <c r="I17" s="130" t="s">
        <v>105</v>
      </c>
    </row>
    <row r="18" spans="1:9" ht="45" x14ac:dyDescent="0.25">
      <c r="A18" s="23" t="s">
        <v>29</v>
      </c>
      <c r="B18" s="129">
        <v>15</v>
      </c>
      <c r="C18" s="145" t="s">
        <v>118</v>
      </c>
      <c r="D18" s="24">
        <v>1</v>
      </c>
      <c r="E18" s="24">
        <v>144</v>
      </c>
      <c r="F18" s="24">
        <v>24</v>
      </c>
      <c r="G18" s="24">
        <f t="shared" si="1"/>
        <v>3456</v>
      </c>
      <c r="H18" s="129"/>
      <c r="I18" s="23" t="s">
        <v>105</v>
      </c>
    </row>
    <row r="19" spans="1:9" ht="45" x14ac:dyDescent="0.25">
      <c r="A19" s="23" t="s">
        <v>29</v>
      </c>
      <c r="B19" s="129">
        <v>16</v>
      </c>
      <c r="C19" s="145" t="s">
        <v>118</v>
      </c>
      <c r="D19" s="24">
        <v>1</v>
      </c>
      <c r="E19" s="24">
        <v>72</v>
      </c>
      <c r="F19" s="24">
        <v>24</v>
      </c>
      <c r="G19" s="24">
        <f t="shared" si="1"/>
        <v>1728</v>
      </c>
      <c r="H19" s="129"/>
      <c r="I19" s="23" t="s">
        <v>105</v>
      </c>
    </row>
    <row r="20" spans="1:9" ht="45" x14ac:dyDescent="0.25">
      <c r="A20" s="130" t="s">
        <v>29</v>
      </c>
      <c r="B20" s="129">
        <v>17</v>
      </c>
      <c r="C20" s="174" t="s">
        <v>119</v>
      </c>
      <c r="D20" s="129">
        <v>1</v>
      </c>
      <c r="E20" s="129">
        <v>144</v>
      </c>
      <c r="F20" s="129">
        <v>36</v>
      </c>
      <c r="G20" s="129">
        <f t="shared" si="1"/>
        <v>5184</v>
      </c>
      <c r="H20" s="129"/>
      <c r="I20" s="130" t="s">
        <v>105</v>
      </c>
    </row>
    <row r="21" spans="1:9" ht="45" x14ac:dyDescent="0.25">
      <c r="A21" s="130" t="s">
        <v>29</v>
      </c>
      <c r="B21" s="129">
        <v>18</v>
      </c>
      <c r="C21" s="174" t="s">
        <v>119</v>
      </c>
      <c r="D21" s="129">
        <v>1</v>
      </c>
      <c r="E21" s="129">
        <v>108</v>
      </c>
      <c r="F21" s="129">
        <v>10</v>
      </c>
      <c r="G21" s="129">
        <f t="shared" si="1"/>
        <v>1080</v>
      </c>
      <c r="H21" s="129"/>
      <c r="I21" s="130" t="s">
        <v>105</v>
      </c>
    </row>
    <row r="22" spans="1:9" ht="45" x14ac:dyDescent="0.25">
      <c r="A22" s="23" t="s">
        <v>29</v>
      </c>
      <c r="B22" s="129">
        <v>19</v>
      </c>
      <c r="C22" s="23" t="s">
        <v>867</v>
      </c>
      <c r="D22" s="24">
        <v>1</v>
      </c>
      <c r="E22" s="24">
        <v>72</v>
      </c>
      <c r="F22" s="24">
        <v>24</v>
      </c>
      <c r="G22" s="24">
        <f>E22*F22</f>
        <v>1728</v>
      </c>
      <c r="H22" s="24"/>
      <c r="I22" s="23" t="s">
        <v>105</v>
      </c>
    </row>
    <row r="23" spans="1:9" ht="45" x14ac:dyDescent="0.25">
      <c r="A23" s="23" t="s">
        <v>29</v>
      </c>
      <c r="B23" s="129">
        <v>20</v>
      </c>
      <c r="C23" s="23" t="s">
        <v>867</v>
      </c>
      <c r="D23" s="24">
        <v>1</v>
      </c>
      <c r="E23" s="24">
        <v>144</v>
      </c>
      <c r="F23" s="24">
        <v>12</v>
      </c>
      <c r="G23" s="24">
        <f>E23*F23</f>
        <v>1728</v>
      </c>
      <c r="H23" s="24"/>
      <c r="I23" s="23" t="s">
        <v>105</v>
      </c>
    </row>
    <row r="24" spans="1:9" x14ac:dyDescent="0.25">
      <c r="B24" s="115"/>
      <c r="F24">
        <f>SUM(F4:F23)</f>
        <v>428</v>
      </c>
      <c r="G24" s="22">
        <f>SUM(G4:G23)</f>
        <v>55080</v>
      </c>
    </row>
    <row r="25" spans="1:9" x14ac:dyDescent="0.25">
      <c r="B25" s="115"/>
    </row>
    <row r="26" spans="1:9" x14ac:dyDescent="0.25">
      <c r="A26" s="252" t="s">
        <v>120</v>
      </c>
      <c r="B26" s="252"/>
      <c r="C26" s="252"/>
      <c r="D26" s="252"/>
      <c r="E26" s="252"/>
      <c r="F26" s="252"/>
      <c r="G26" s="252"/>
      <c r="H26" s="252"/>
      <c r="I26" s="252"/>
    </row>
    <row r="27" spans="1:9" ht="75" x14ac:dyDescent="0.25">
      <c r="A27" s="2"/>
      <c r="B27" s="173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</row>
    <row r="28" spans="1:9" ht="135" x14ac:dyDescent="0.25">
      <c r="A28" s="23" t="s">
        <v>121</v>
      </c>
      <c r="B28" s="129">
        <v>1</v>
      </c>
      <c r="C28" s="151" t="s">
        <v>122</v>
      </c>
      <c r="D28" s="151">
        <v>1</v>
      </c>
      <c r="E28" s="151">
        <v>216</v>
      </c>
      <c r="F28" s="151">
        <v>50</v>
      </c>
      <c r="G28" s="151">
        <f>E28*F28</f>
        <v>10800</v>
      </c>
      <c r="H28" s="151"/>
      <c r="I28" s="149" t="s">
        <v>105</v>
      </c>
    </row>
    <row r="29" spans="1:9" ht="45" x14ac:dyDescent="0.25">
      <c r="A29" s="23" t="s">
        <v>29</v>
      </c>
      <c r="B29" s="129">
        <v>2</v>
      </c>
      <c r="C29" s="24" t="s">
        <v>123</v>
      </c>
      <c r="D29" s="24">
        <v>1</v>
      </c>
      <c r="E29" s="24">
        <v>72</v>
      </c>
      <c r="F29" s="24">
        <v>140</v>
      </c>
      <c r="G29" s="24">
        <f t="shared" ref="G29:G37" si="2">E29*F29</f>
        <v>10080</v>
      </c>
      <c r="H29" s="24"/>
      <c r="I29" s="23" t="s">
        <v>105</v>
      </c>
    </row>
    <row r="30" spans="1:9" ht="14.45" customHeight="1" x14ac:dyDescent="0.25">
      <c r="A30" s="130" t="s">
        <v>29</v>
      </c>
      <c r="B30" s="129">
        <v>3</v>
      </c>
      <c r="C30" s="129" t="s">
        <v>123</v>
      </c>
      <c r="D30" s="129">
        <v>1</v>
      </c>
      <c r="E30" s="129">
        <v>36</v>
      </c>
      <c r="F30" s="129">
        <v>40</v>
      </c>
      <c r="G30" s="129">
        <f t="shared" si="2"/>
        <v>1440</v>
      </c>
      <c r="H30" s="129"/>
      <c r="I30" s="130" t="s">
        <v>105</v>
      </c>
    </row>
    <row r="31" spans="1:9" ht="45" x14ac:dyDescent="0.25">
      <c r="A31" s="130" t="s">
        <v>29</v>
      </c>
      <c r="B31" s="129">
        <v>4</v>
      </c>
      <c r="C31" s="129" t="s">
        <v>124</v>
      </c>
      <c r="D31" s="129">
        <v>1</v>
      </c>
      <c r="E31" s="129">
        <v>54</v>
      </c>
      <c r="F31" s="129">
        <v>10</v>
      </c>
      <c r="G31" s="129">
        <f t="shared" si="2"/>
        <v>540</v>
      </c>
      <c r="H31" s="129"/>
      <c r="I31" s="130" t="s">
        <v>105</v>
      </c>
    </row>
    <row r="32" spans="1:9" ht="45" x14ac:dyDescent="0.25">
      <c r="A32" s="130" t="s">
        <v>29</v>
      </c>
      <c r="B32" s="129">
        <v>5</v>
      </c>
      <c r="C32" s="129" t="s">
        <v>124</v>
      </c>
      <c r="D32" s="129">
        <v>1</v>
      </c>
      <c r="E32" s="129">
        <v>108</v>
      </c>
      <c r="F32" s="129">
        <v>10</v>
      </c>
      <c r="G32" s="129">
        <f t="shared" si="2"/>
        <v>1080</v>
      </c>
      <c r="H32" s="129"/>
      <c r="I32" s="130" t="s">
        <v>105</v>
      </c>
    </row>
    <row r="33" spans="1:9" ht="45" x14ac:dyDescent="0.25">
      <c r="A33" s="130" t="s">
        <v>29</v>
      </c>
      <c r="B33" s="129">
        <v>6</v>
      </c>
      <c r="C33" s="130" t="s">
        <v>125</v>
      </c>
      <c r="D33" s="129">
        <v>1</v>
      </c>
      <c r="E33" s="129">
        <v>144</v>
      </c>
      <c r="F33" s="129">
        <v>10</v>
      </c>
      <c r="G33" s="129">
        <f t="shared" si="2"/>
        <v>1440</v>
      </c>
      <c r="H33" s="129"/>
      <c r="I33" s="130" t="s">
        <v>105</v>
      </c>
    </row>
    <row r="34" spans="1:9" ht="45" x14ac:dyDescent="0.25">
      <c r="A34" s="130" t="s">
        <v>29</v>
      </c>
      <c r="B34" s="129">
        <v>7</v>
      </c>
      <c r="C34" s="130" t="s">
        <v>126</v>
      </c>
      <c r="D34" s="129">
        <v>1</v>
      </c>
      <c r="E34" s="129">
        <v>54</v>
      </c>
      <c r="F34" s="129">
        <v>10</v>
      </c>
      <c r="G34" s="129">
        <f t="shared" si="2"/>
        <v>540</v>
      </c>
      <c r="H34" s="129"/>
      <c r="I34" s="130" t="s">
        <v>105</v>
      </c>
    </row>
    <row r="35" spans="1:9" ht="45" x14ac:dyDescent="0.25">
      <c r="A35" s="130" t="s">
        <v>29</v>
      </c>
      <c r="B35" s="129">
        <v>8</v>
      </c>
      <c r="C35" s="130" t="s">
        <v>126</v>
      </c>
      <c r="D35" s="129">
        <v>1</v>
      </c>
      <c r="E35" s="129">
        <v>108</v>
      </c>
      <c r="F35" s="129">
        <v>10</v>
      </c>
      <c r="G35" s="129">
        <f t="shared" si="2"/>
        <v>1080</v>
      </c>
      <c r="H35" s="129"/>
      <c r="I35" s="130" t="s">
        <v>105</v>
      </c>
    </row>
    <row r="36" spans="1:9" ht="45" x14ac:dyDescent="0.25">
      <c r="A36" s="23" t="s">
        <v>29</v>
      </c>
      <c r="B36" s="129">
        <v>9</v>
      </c>
      <c r="C36" s="130" t="s">
        <v>870</v>
      </c>
      <c r="D36" s="129">
        <v>1</v>
      </c>
      <c r="E36" s="129">
        <v>144</v>
      </c>
      <c r="F36" s="129">
        <v>60</v>
      </c>
      <c r="G36" s="129">
        <f t="shared" si="2"/>
        <v>8640</v>
      </c>
      <c r="H36" s="129"/>
      <c r="I36" s="130" t="s">
        <v>105</v>
      </c>
    </row>
    <row r="37" spans="1:9" ht="45" x14ac:dyDescent="0.25">
      <c r="A37" s="23" t="s">
        <v>29</v>
      </c>
      <c r="B37" s="129">
        <v>10</v>
      </c>
      <c r="C37" s="129" t="s">
        <v>127</v>
      </c>
      <c r="D37" s="129">
        <v>1</v>
      </c>
      <c r="E37" s="129">
        <v>144</v>
      </c>
      <c r="F37" s="129">
        <v>24</v>
      </c>
      <c r="G37" s="129">
        <f t="shared" si="2"/>
        <v>3456</v>
      </c>
      <c r="H37" s="129"/>
      <c r="I37" s="130" t="s">
        <v>105</v>
      </c>
    </row>
    <row r="38" spans="1:9" x14ac:dyDescent="0.25">
      <c r="B38" s="115"/>
      <c r="F38">
        <f>SUM(F28:F37)</f>
        <v>364</v>
      </c>
      <c r="G38" s="22">
        <f>SUM(G28:G37)</f>
        <v>39096</v>
      </c>
    </row>
    <row r="39" spans="1:9" x14ac:dyDescent="0.25">
      <c r="B39" s="115"/>
    </row>
    <row r="40" spans="1:9" ht="14.45" customHeight="1" x14ac:dyDescent="0.25">
      <c r="A40" s="252" t="s">
        <v>128</v>
      </c>
      <c r="B40" s="252"/>
      <c r="C40" s="252"/>
      <c r="D40" s="252"/>
      <c r="E40" s="252"/>
      <c r="F40" s="252"/>
      <c r="G40" s="252"/>
      <c r="H40" s="252"/>
      <c r="I40" s="252"/>
    </row>
    <row r="41" spans="1:9" ht="75" x14ac:dyDescent="0.25">
      <c r="A41" s="52"/>
      <c r="B41" s="176" t="s">
        <v>1</v>
      </c>
      <c r="C41" s="53" t="s">
        <v>2</v>
      </c>
      <c r="D41" s="53" t="s">
        <v>3</v>
      </c>
      <c r="E41" s="53" t="s">
        <v>4</v>
      </c>
      <c r="F41" s="53" t="s">
        <v>5</v>
      </c>
      <c r="G41" s="53" t="s">
        <v>6</v>
      </c>
      <c r="H41" s="53" t="s">
        <v>7</v>
      </c>
      <c r="I41" s="53" t="s">
        <v>8</v>
      </c>
    </row>
    <row r="42" spans="1:9" ht="135" x14ac:dyDescent="0.25">
      <c r="A42" s="53" t="s">
        <v>121</v>
      </c>
      <c r="B42" s="129">
        <v>1</v>
      </c>
      <c r="C42" s="149" t="s">
        <v>129</v>
      </c>
      <c r="D42" s="151">
        <v>1</v>
      </c>
      <c r="E42" s="151">
        <v>216</v>
      </c>
      <c r="F42" s="151">
        <v>36</v>
      </c>
      <c r="G42" s="151">
        <f>E42*F42</f>
        <v>7776</v>
      </c>
      <c r="H42" s="151"/>
      <c r="I42" s="23" t="s">
        <v>105</v>
      </c>
    </row>
    <row r="43" spans="1:9" ht="135" x14ac:dyDescent="0.25">
      <c r="A43" s="53" t="s">
        <v>121</v>
      </c>
      <c r="B43" s="129">
        <v>2</v>
      </c>
      <c r="C43" s="149" t="s">
        <v>130</v>
      </c>
      <c r="D43" s="151">
        <v>2</v>
      </c>
      <c r="E43" s="151">
        <v>216</v>
      </c>
      <c r="F43" s="151">
        <v>30</v>
      </c>
      <c r="G43" s="151">
        <f t="shared" ref="G43:G49" si="3">E43*F43</f>
        <v>6480</v>
      </c>
      <c r="H43" s="151"/>
      <c r="I43" s="23" t="s">
        <v>105</v>
      </c>
    </row>
    <row r="44" spans="1:9" ht="45" x14ac:dyDescent="0.25">
      <c r="A44" s="23" t="s">
        <v>29</v>
      </c>
      <c r="B44" s="129">
        <v>3</v>
      </c>
      <c r="C44" s="23" t="s">
        <v>131</v>
      </c>
      <c r="D44" s="24">
        <v>1</v>
      </c>
      <c r="E44" s="24">
        <v>216</v>
      </c>
      <c r="F44" s="24">
        <v>12</v>
      </c>
      <c r="G44" s="24">
        <f t="shared" si="3"/>
        <v>2592</v>
      </c>
      <c r="H44" s="129"/>
      <c r="I44" s="23" t="s">
        <v>105</v>
      </c>
    </row>
    <row r="45" spans="1:9" ht="45" x14ac:dyDescent="0.25">
      <c r="A45" s="130" t="s">
        <v>29</v>
      </c>
      <c r="B45" s="129">
        <v>4</v>
      </c>
      <c r="C45" s="130" t="s">
        <v>131</v>
      </c>
      <c r="D45" s="129">
        <v>1</v>
      </c>
      <c r="E45" s="129">
        <v>144</v>
      </c>
      <c r="F45" s="129">
        <v>36</v>
      </c>
      <c r="G45" s="129">
        <f t="shared" si="3"/>
        <v>5184</v>
      </c>
      <c r="H45" s="129"/>
      <c r="I45" s="23" t="s">
        <v>105</v>
      </c>
    </row>
    <row r="46" spans="1:9" ht="45" x14ac:dyDescent="0.25">
      <c r="A46" s="130" t="s">
        <v>29</v>
      </c>
      <c r="B46" s="129">
        <v>5</v>
      </c>
      <c r="C46" s="130" t="s">
        <v>132</v>
      </c>
      <c r="D46" s="129">
        <v>1</v>
      </c>
      <c r="E46" s="129">
        <v>72</v>
      </c>
      <c r="F46" s="129">
        <v>48</v>
      </c>
      <c r="G46" s="129">
        <f t="shared" si="3"/>
        <v>3456</v>
      </c>
      <c r="H46" s="129"/>
      <c r="I46" s="130" t="s">
        <v>105</v>
      </c>
    </row>
    <row r="47" spans="1:9" ht="45" x14ac:dyDescent="0.25">
      <c r="A47" s="130" t="s">
        <v>29</v>
      </c>
      <c r="B47" s="129">
        <v>6</v>
      </c>
      <c r="C47" s="130" t="s">
        <v>871</v>
      </c>
      <c r="D47" s="129">
        <v>1</v>
      </c>
      <c r="E47" s="129">
        <v>72</v>
      </c>
      <c r="F47" s="129">
        <v>24</v>
      </c>
      <c r="G47" s="129">
        <f t="shared" si="3"/>
        <v>1728</v>
      </c>
      <c r="H47" s="129"/>
      <c r="I47" s="130" t="s">
        <v>105</v>
      </c>
    </row>
    <row r="48" spans="1:9" ht="45" x14ac:dyDescent="0.25">
      <c r="A48" s="130" t="s">
        <v>29</v>
      </c>
      <c r="B48" s="129">
        <v>7</v>
      </c>
      <c r="C48" s="130" t="s">
        <v>130</v>
      </c>
      <c r="D48" s="129">
        <v>1</v>
      </c>
      <c r="E48" s="129">
        <v>144</v>
      </c>
      <c r="F48" s="129">
        <v>30</v>
      </c>
      <c r="G48" s="129">
        <f t="shared" si="3"/>
        <v>4320</v>
      </c>
      <c r="H48" s="129"/>
      <c r="I48" s="130" t="s">
        <v>105</v>
      </c>
    </row>
    <row r="49" spans="1:9" ht="45" x14ac:dyDescent="0.25">
      <c r="A49" s="130" t="s">
        <v>29</v>
      </c>
      <c r="B49" s="129">
        <v>8</v>
      </c>
      <c r="C49" s="130" t="s">
        <v>872</v>
      </c>
      <c r="D49" s="129">
        <v>1</v>
      </c>
      <c r="E49" s="129">
        <v>72</v>
      </c>
      <c r="F49" s="129">
        <v>48</v>
      </c>
      <c r="G49" s="129">
        <f t="shared" si="3"/>
        <v>3456</v>
      </c>
      <c r="H49" s="129"/>
      <c r="I49" s="130" t="s">
        <v>105</v>
      </c>
    </row>
    <row r="50" spans="1:9" ht="45" x14ac:dyDescent="0.25">
      <c r="A50" s="130" t="s">
        <v>29</v>
      </c>
      <c r="B50" s="129">
        <v>9</v>
      </c>
      <c r="C50" s="130" t="s">
        <v>873</v>
      </c>
      <c r="D50" s="129">
        <v>1</v>
      </c>
      <c r="E50" s="129">
        <v>108</v>
      </c>
      <c r="F50" s="129">
        <v>20</v>
      </c>
      <c r="G50" s="129">
        <f>E50*F50</f>
        <v>2160</v>
      </c>
      <c r="H50" s="129"/>
      <c r="I50" s="130" t="s">
        <v>105</v>
      </c>
    </row>
    <row r="51" spans="1:9" ht="45" x14ac:dyDescent="0.25">
      <c r="A51" s="130" t="s">
        <v>29</v>
      </c>
      <c r="B51" s="129">
        <v>10</v>
      </c>
      <c r="C51" s="130" t="s">
        <v>874</v>
      </c>
      <c r="D51" s="129">
        <v>1</v>
      </c>
      <c r="E51" s="129">
        <v>72</v>
      </c>
      <c r="F51" s="129">
        <v>50</v>
      </c>
      <c r="G51" s="129">
        <f>E51*F51</f>
        <v>3600</v>
      </c>
      <c r="H51" s="129"/>
      <c r="I51" s="130" t="s">
        <v>105</v>
      </c>
    </row>
    <row r="52" spans="1:9" ht="45" x14ac:dyDescent="0.25">
      <c r="A52" s="130" t="s">
        <v>29</v>
      </c>
      <c r="B52" s="129">
        <v>11</v>
      </c>
      <c r="C52" s="130" t="s">
        <v>875</v>
      </c>
      <c r="D52" s="129">
        <v>1</v>
      </c>
      <c r="E52" s="129">
        <v>144</v>
      </c>
      <c r="F52" s="129">
        <v>24</v>
      </c>
      <c r="G52" s="129">
        <f>E52*F52</f>
        <v>3456</v>
      </c>
      <c r="H52" s="129"/>
      <c r="I52" s="130" t="s">
        <v>105</v>
      </c>
    </row>
    <row r="53" spans="1:9" x14ac:dyDescent="0.25">
      <c r="A53" s="177"/>
      <c r="B53" s="177"/>
      <c r="C53" s="177"/>
      <c r="D53" s="177"/>
      <c r="E53" s="177"/>
      <c r="F53" s="178">
        <f>SUM(F42:F52)</f>
        <v>358</v>
      </c>
      <c r="G53" s="179">
        <f>SUM(G42:G52)</f>
        <v>44208</v>
      </c>
      <c r="H53" s="180"/>
      <c r="I53" s="180"/>
    </row>
    <row r="54" spans="1:9" x14ac:dyDescent="0.25">
      <c r="B54" s="115"/>
    </row>
    <row r="55" spans="1:9" x14ac:dyDescent="0.25">
      <c r="A55" s="252" t="s">
        <v>70</v>
      </c>
      <c r="B55" s="252"/>
      <c r="C55" s="252"/>
      <c r="D55" s="252"/>
      <c r="E55" s="252"/>
      <c r="F55" s="252"/>
      <c r="G55" s="252"/>
      <c r="H55" s="252"/>
      <c r="I55" s="252"/>
    </row>
    <row r="56" spans="1:9" ht="75" x14ac:dyDescent="0.25">
      <c r="A56" s="2"/>
      <c r="B56" s="17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7</v>
      </c>
      <c r="I56" s="3" t="s">
        <v>8</v>
      </c>
    </row>
    <row r="57" spans="1:9" ht="14.45" customHeight="1" x14ac:dyDescent="0.25">
      <c r="A57" s="23" t="s">
        <v>29</v>
      </c>
      <c r="B57" s="129">
        <v>1</v>
      </c>
      <c r="C57" s="23" t="s">
        <v>876</v>
      </c>
      <c r="D57" s="24">
        <v>1</v>
      </c>
      <c r="E57" s="24">
        <v>72</v>
      </c>
      <c r="F57" s="24">
        <v>50</v>
      </c>
      <c r="G57" s="24">
        <f>E57*F57</f>
        <v>3600</v>
      </c>
      <c r="H57" s="24"/>
      <c r="I57" s="23" t="s">
        <v>105</v>
      </c>
    </row>
    <row r="58" spans="1:9" ht="45" x14ac:dyDescent="0.25">
      <c r="A58" s="23" t="s">
        <v>29</v>
      </c>
      <c r="B58" s="129">
        <v>2</v>
      </c>
      <c r="C58" s="23" t="s">
        <v>134</v>
      </c>
      <c r="D58" s="24">
        <v>1</v>
      </c>
      <c r="E58" s="24">
        <v>72</v>
      </c>
      <c r="F58" s="24">
        <v>20</v>
      </c>
      <c r="G58" s="24">
        <f t="shared" ref="G58:G63" si="4">E58*F58</f>
        <v>1440</v>
      </c>
      <c r="H58" s="24"/>
      <c r="I58" s="23" t="s">
        <v>105</v>
      </c>
    </row>
    <row r="59" spans="1:9" ht="45" x14ac:dyDescent="0.25">
      <c r="A59" s="23" t="s">
        <v>29</v>
      </c>
      <c r="B59" s="129">
        <v>3</v>
      </c>
      <c r="C59" s="23" t="s">
        <v>877</v>
      </c>
      <c r="D59" s="24">
        <v>1</v>
      </c>
      <c r="E59" s="24">
        <v>72</v>
      </c>
      <c r="F59" s="24">
        <v>50</v>
      </c>
      <c r="G59" s="24">
        <f t="shared" si="4"/>
        <v>3600</v>
      </c>
      <c r="H59" s="24"/>
      <c r="I59" s="23" t="s">
        <v>105</v>
      </c>
    </row>
    <row r="60" spans="1:9" ht="45" x14ac:dyDescent="0.25">
      <c r="A60" s="23" t="s">
        <v>29</v>
      </c>
      <c r="B60" s="129">
        <v>4</v>
      </c>
      <c r="C60" s="23" t="s">
        <v>135</v>
      </c>
      <c r="D60" s="24">
        <v>1</v>
      </c>
      <c r="E60" s="24">
        <v>72</v>
      </c>
      <c r="F60" s="129">
        <v>10</v>
      </c>
      <c r="G60" s="24">
        <f t="shared" si="4"/>
        <v>720</v>
      </c>
      <c r="H60" s="24"/>
      <c r="I60" s="23" t="s">
        <v>105</v>
      </c>
    </row>
    <row r="61" spans="1:9" ht="45" x14ac:dyDescent="0.25">
      <c r="A61" s="23" t="s">
        <v>29</v>
      </c>
      <c r="B61" s="129">
        <v>6</v>
      </c>
      <c r="C61" s="23" t="s">
        <v>136</v>
      </c>
      <c r="D61" s="24">
        <v>1</v>
      </c>
      <c r="E61" s="24">
        <v>144</v>
      </c>
      <c r="F61" s="24">
        <v>24</v>
      </c>
      <c r="G61" s="24">
        <f t="shared" si="4"/>
        <v>3456</v>
      </c>
      <c r="H61" s="24"/>
      <c r="I61" s="23" t="s">
        <v>105</v>
      </c>
    </row>
    <row r="62" spans="1:9" ht="45" x14ac:dyDescent="0.25">
      <c r="A62" s="23" t="s">
        <v>29</v>
      </c>
      <c r="B62" s="129">
        <v>7</v>
      </c>
      <c r="C62" s="23" t="s">
        <v>137</v>
      </c>
      <c r="D62" s="24">
        <v>1</v>
      </c>
      <c r="E62" s="24">
        <v>144</v>
      </c>
      <c r="F62" s="24">
        <v>16</v>
      </c>
      <c r="G62" s="24">
        <f t="shared" si="4"/>
        <v>2304</v>
      </c>
      <c r="H62" s="24"/>
      <c r="I62" s="23" t="s">
        <v>105</v>
      </c>
    </row>
    <row r="63" spans="1:9" ht="45" x14ac:dyDescent="0.25">
      <c r="A63" s="23" t="s">
        <v>29</v>
      </c>
      <c r="B63" s="129">
        <v>8</v>
      </c>
      <c r="C63" s="23" t="s">
        <v>138</v>
      </c>
      <c r="D63" s="24">
        <v>1</v>
      </c>
      <c r="E63" s="24">
        <v>144</v>
      </c>
      <c r="F63" s="24">
        <v>8</v>
      </c>
      <c r="G63" s="24">
        <f t="shared" si="4"/>
        <v>1152</v>
      </c>
      <c r="H63" s="24"/>
      <c r="I63" s="23" t="s">
        <v>105</v>
      </c>
    </row>
    <row r="64" spans="1:9" x14ac:dyDescent="0.25">
      <c r="B64" s="115"/>
      <c r="F64">
        <f>SUM(F57:F63)</f>
        <v>178</v>
      </c>
      <c r="G64" s="22">
        <f>SUM(G57:G63)</f>
        <v>16272</v>
      </c>
    </row>
    <row r="65" spans="1:9" x14ac:dyDescent="0.25">
      <c r="B65" s="115"/>
    </row>
    <row r="66" spans="1:9" x14ac:dyDescent="0.25">
      <c r="A66" s="252" t="s">
        <v>673</v>
      </c>
      <c r="B66" s="252"/>
      <c r="C66" s="252"/>
      <c r="D66" s="252"/>
      <c r="E66" s="252"/>
      <c r="F66" s="252"/>
      <c r="G66" s="252"/>
      <c r="H66" s="252"/>
      <c r="I66" s="252"/>
    </row>
    <row r="67" spans="1:9" ht="75" x14ac:dyDescent="0.25">
      <c r="A67" s="2"/>
      <c r="B67" s="173" t="s">
        <v>1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  <c r="I67" s="3" t="s">
        <v>8</v>
      </c>
    </row>
    <row r="68" spans="1:9" ht="14.45" customHeight="1" x14ac:dyDescent="0.25">
      <c r="A68" s="23" t="s">
        <v>29</v>
      </c>
      <c r="B68" s="129">
        <v>1</v>
      </c>
      <c r="C68" s="24" t="s">
        <v>139</v>
      </c>
      <c r="D68" s="24">
        <v>1</v>
      </c>
      <c r="E68" s="24">
        <v>72</v>
      </c>
      <c r="F68" s="24">
        <v>30</v>
      </c>
      <c r="G68" s="24">
        <f>E68*F68</f>
        <v>2160</v>
      </c>
      <c r="H68" s="24"/>
      <c r="I68" s="23" t="s">
        <v>105</v>
      </c>
    </row>
    <row r="69" spans="1:9" x14ac:dyDescent="0.25">
      <c r="A69" s="25"/>
      <c r="B69" s="178"/>
      <c r="C69" s="26"/>
      <c r="D69" s="26"/>
      <c r="E69" s="26"/>
      <c r="F69" s="26">
        <f>SUM(F68)</f>
        <v>30</v>
      </c>
      <c r="G69" s="26">
        <f>SUM(G68)</f>
        <v>2160</v>
      </c>
      <c r="H69" s="26"/>
      <c r="I69" s="25"/>
    </row>
    <row r="70" spans="1:9" x14ac:dyDescent="0.25">
      <c r="B70" s="115"/>
    </row>
    <row r="71" spans="1:9" x14ac:dyDescent="0.25">
      <c r="A71" s="252" t="s">
        <v>140</v>
      </c>
      <c r="B71" s="252"/>
      <c r="C71" s="252"/>
      <c r="D71" s="252"/>
      <c r="E71" s="252"/>
      <c r="F71" s="252"/>
      <c r="G71" s="252"/>
      <c r="H71" s="252"/>
      <c r="I71" s="252"/>
    </row>
    <row r="72" spans="1:9" ht="75" x14ac:dyDescent="0.25">
      <c r="A72" s="2"/>
      <c r="B72" s="173" t="s">
        <v>1</v>
      </c>
      <c r="C72" s="3" t="s">
        <v>2</v>
      </c>
      <c r="D72" s="3" t="s">
        <v>3</v>
      </c>
      <c r="E72" s="3" t="s">
        <v>4</v>
      </c>
      <c r="F72" s="3" t="s">
        <v>5</v>
      </c>
      <c r="G72" s="3" t="s">
        <v>6</v>
      </c>
      <c r="H72" s="3" t="s">
        <v>7</v>
      </c>
      <c r="I72" s="3" t="s">
        <v>8</v>
      </c>
    </row>
    <row r="73" spans="1:9" ht="75" x14ac:dyDescent="0.25">
      <c r="A73" s="86" t="s">
        <v>22</v>
      </c>
      <c r="B73" s="85">
        <v>1</v>
      </c>
      <c r="C73" s="181" t="s">
        <v>109</v>
      </c>
      <c r="D73" s="85">
        <v>1</v>
      </c>
      <c r="E73" s="85">
        <v>216</v>
      </c>
      <c r="F73" s="85">
        <v>15</v>
      </c>
      <c r="G73" s="85">
        <f t="shared" ref="G73:G90" si="5">E73*F73</f>
        <v>3240</v>
      </c>
      <c r="H73" s="86" t="s">
        <v>110</v>
      </c>
      <c r="I73" s="86" t="s">
        <v>105</v>
      </c>
    </row>
    <row r="74" spans="1:9" ht="75" x14ac:dyDescent="0.25">
      <c r="A74" s="86" t="s">
        <v>22</v>
      </c>
      <c r="B74" s="85">
        <v>2</v>
      </c>
      <c r="C74" s="181" t="s">
        <v>111</v>
      </c>
      <c r="D74" s="85">
        <v>1</v>
      </c>
      <c r="E74" s="85">
        <v>36</v>
      </c>
      <c r="F74" s="85">
        <v>6</v>
      </c>
      <c r="G74" s="85">
        <f t="shared" si="5"/>
        <v>216</v>
      </c>
      <c r="H74" s="86" t="s">
        <v>110</v>
      </c>
      <c r="I74" s="86" t="s">
        <v>105</v>
      </c>
    </row>
    <row r="75" spans="1:9" ht="75" x14ac:dyDescent="0.25">
      <c r="A75" s="86" t="s">
        <v>22</v>
      </c>
      <c r="B75" s="85">
        <v>3</v>
      </c>
      <c r="C75" s="181" t="s">
        <v>112</v>
      </c>
      <c r="D75" s="85">
        <v>1</v>
      </c>
      <c r="E75" s="85">
        <v>72</v>
      </c>
      <c r="F75" s="85">
        <v>2</v>
      </c>
      <c r="G75" s="85">
        <f t="shared" si="5"/>
        <v>144</v>
      </c>
      <c r="H75" s="86" t="s">
        <v>113</v>
      </c>
      <c r="I75" s="86" t="s">
        <v>105</v>
      </c>
    </row>
    <row r="76" spans="1:9" ht="75" x14ac:dyDescent="0.25">
      <c r="A76" s="86" t="s">
        <v>22</v>
      </c>
      <c r="B76" s="85">
        <v>4</v>
      </c>
      <c r="C76" s="181" t="s">
        <v>112</v>
      </c>
      <c r="D76" s="85">
        <v>1</v>
      </c>
      <c r="E76" s="85">
        <v>36</v>
      </c>
      <c r="F76" s="85">
        <v>2</v>
      </c>
      <c r="G76" s="85">
        <f t="shared" si="5"/>
        <v>72</v>
      </c>
      <c r="H76" s="86" t="s">
        <v>113</v>
      </c>
      <c r="I76" s="86" t="s">
        <v>105</v>
      </c>
    </row>
    <row r="77" spans="1:9" ht="75" x14ac:dyDescent="0.25">
      <c r="A77" s="86" t="s">
        <v>22</v>
      </c>
      <c r="B77" s="85">
        <v>5</v>
      </c>
      <c r="C77" s="181" t="s">
        <v>106</v>
      </c>
      <c r="D77" s="85">
        <v>1</v>
      </c>
      <c r="E77" s="85">
        <v>72</v>
      </c>
      <c r="F77" s="85">
        <v>10</v>
      </c>
      <c r="G77" s="85">
        <f t="shared" si="5"/>
        <v>720</v>
      </c>
      <c r="H77" s="85" t="s">
        <v>107</v>
      </c>
      <c r="I77" s="86" t="s">
        <v>105</v>
      </c>
    </row>
    <row r="78" spans="1:9" ht="75" x14ac:dyDescent="0.25">
      <c r="A78" s="86" t="s">
        <v>22</v>
      </c>
      <c r="B78" s="85">
        <v>6</v>
      </c>
      <c r="C78" s="86" t="s">
        <v>878</v>
      </c>
      <c r="D78" s="85">
        <v>1</v>
      </c>
      <c r="E78" s="85">
        <v>72</v>
      </c>
      <c r="F78" s="85">
        <v>10</v>
      </c>
      <c r="G78" s="85">
        <f t="shared" si="5"/>
        <v>720</v>
      </c>
      <c r="H78" s="85" t="s">
        <v>107</v>
      </c>
      <c r="I78" s="86" t="s">
        <v>105</v>
      </c>
    </row>
    <row r="79" spans="1:9" ht="75" x14ac:dyDescent="0.25">
      <c r="A79" s="86" t="s">
        <v>22</v>
      </c>
      <c r="B79" s="85">
        <v>7</v>
      </c>
      <c r="C79" s="86" t="s">
        <v>879</v>
      </c>
      <c r="D79" s="85">
        <v>1</v>
      </c>
      <c r="E79" s="85">
        <v>36</v>
      </c>
      <c r="F79" s="85">
        <v>3</v>
      </c>
      <c r="G79" s="85">
        <f t="shared" si="5"/>
        <v>108</v>
      </c>
      <c r="H79" s="86" t="s">
        <v>110</v>
      </c>
      <c r="I79" s="86" t="s">
        <v>105</v>
      </c>
    </row>
    <row r="80" spans="1:9" ht="75" x14ac:dyDescent="0.25">
      <c r="A80" s="86" t="s">
        <v>22</v>
      </c>
      <c r="B80" s="85">
        <v>8</v>
      </c>
      <c r="C80" s="86" t="s">
        <v>880</v>
      </c>
      <c r="D80" s="85">
        <v>1</v>
      </c>
      <c r="E80" s="85">
        <v>36</v>
      </c>
      <c r="F80" s="85">
        <v>3</v>
      </c>
      <c r="G80" s="85">
        <f t="shared" si="5"/>
        <v>108</v>
      </c>
      <c r="H80" s="85" t="s">
        <v>108</v>
      </c>
      <c r="I80" s="86" t="s">
        <v>105</v>
      </c>
    </row>
    <row r="81" spans="1:9" ht="75" x14ac:dyDescent="0.25">
      <c r="A81" s="86" t="s">
        <v>22</v>
      </c>
      <c r="B81" s="85">
        <v>9</v>
      </c>
      <c r="C81" s="86" t="s">
        <v>881</v>
      </c>
      <c r="D81" s="85">
        <v>1</v>
      </c>
      <c r="E81" s="85">
        <v>36</v>
      </c>
      <c r="F81" s="85">
        <v>1</v>
      </c>
      <c r="G81" s="85">
        <f t="shared" si="5"/>
        <v>36</v>
      </c>
      <c r="H81" s="85" t="s">
        <v>108</v>
      </c>
      <c r="I81" s="86" t="s">
        <v>105</v>
      </c>
    </row>
    <row r="82" spans="1:9" ht="75" x14ac:dyDescent="0.25">
      <c r="A82" s="86" t="s">
        <v>22</v>
      </c>
      <c r="B82" s="85">
        <v>10</v>
      </c>
      <c r="C82" s="86" t="s">
        <v>882</v>
      </c>
      <c r="D82" s="85">
        <v>1</v>
      </c>
      <c r="E82" s="85">
        <v>72</v>
      </c>
      <c r="F82" s="85">
        <v>2</v>
      </c>
      <c r="G82" s="85">
        <f t="shared" si="5"/>
        <v>144</v>
      </c>
      <c r="H82" s="85" t="s">
        <v>108</v>
      </c>
      <c r="I82" s="86" t="s">
        <v>105</v>
      </c>
    </row>
    <row r="83" spans="1:9" ht="75" x14ac:dyDescent="0.25">
      <c r="A83" s="182" t="s">
        <v>141</v>
      </c>
      <c r="B83" s="129">
        <v>11</v>
      </c>
      <c r="C83" s="149" t="s">
        <v>142</v>
      </c>
      <c r="D83" s="151">
        <v>1</v>
      </c>
      <c r="E83" s="151">
        <v>216</v>
      </c>
      <c r="F83" s="151">
        <v>48</v>
      </c>
      <c r="G83" s="151">
        <f t="shared" si="5"/>
        <v>10368</v>
      </c>
      <c r="H83" s="190" t="s">
        <v>883</v>
      </c>
      <c r="I83" s="149" t="s">
        <v>105</v>
      </c>
    </row>
    <row r="84" spans="1:9" ht="75" x14ac:dyDescent="0.25">
      <c r="A84" s="182" t="s">
        <v>141</v>
      </c>
      <c r="B84" s="129">
        <v>12</v>
      </c>
      <c r="C84" s="149" t="s">
        <v>144</v>
      </c>
      <c r="D84" s="151">
        <v>1</v>
      </c>
      <c r="E84" s="151">
        <v>28</v>
      </c>
      <c r="F84" s="151">
        <v>50</v>
      </c>
      <c r="G84" s="151">
        <f t="shared" si="5"/>
        <v>1400</v>
      </c>
      <c r="H84" s="190" t="s">
        <v>883</v>
      </c>
      <c r="I84" s="149" t="s">
        <v>105</v>
      </c>
    </row>
    <row r="85" spans="1:9" ht="45" x14ac:dyDescent="0.25">
      <c r="A85" s="23" t="s">
        <v>29</v>
      </c>
      <c r="B85" s="129">
        <v>13</v>
      </c>
      <c r="C85" s="129" t="s">
        <v>145</v>
      </c>
      <c r="D85" s="129">
        <v>1</v>
      </c>
      <c r="E85" s="129">
        <v>72</v>
      </c>
      <c r="F85" s="129">
        <v>24</v>
      </c>
      <c r="G85" s="129">
        <f t="shared" si="5"/>
        <v>1728</v>
      </c>
      <c r="H85" s="129"/>
      <c r="I85" s="130" t="s">
        <v>105</v>
      </c>
    </row>
    <row r="86" spans="1:9" ht="45" x14ac:dyDescent="0.25">
      <c r="A86" s="23" t="s">
        <v>29</v>
      </c>
      <c r="B86" s="129">
        <v>14</v>
      </c>
      <c r="C86" s="129" t="s">
        <v>146</v>
      </c>
      <c r="D86" s="129">
        <v>1</v>
      </c>
      <c r="E86" s="129">
        <v>72</v>
      </c>
      <c r="F86" s="129">
        <v>30</v>
      </c>
      <c r="G86" s="129">
        <f t="shared" si="5"/>
        <v>2160</v>
      </c>
      <c r="H86" s="129"/>
      <c r="I86" s="130" t="s">
        <v>105</v>
      </c>
    </row>
    <row r="87" spans="1:9" ht="45" x14ac:dyDescent="0.25">
      <c r="A87" s="23" t="s">
        <v>29</v>
      </c>
      <c r="B87" s="129">
        <v>15</v>
      </c>
      <c r="C87" s="130" t="s">
        <v>884</v>
      </c>
      <c r="D87" s="129">
        <v>1</v>
      </c>
      <c r="E87" s="129">
        <v>32</v>
      </c>
      <c r="F87" s="129">
        <v>10</v>
      </c>
      <c r="G87" s="129">
        <f t="shared" si="5"/>
        <v>320</v>
      </c>
      <c r="H87" s="129"/>
      <c r="I87" s="130" t="s">
        <v>105</v>
      </c>
    </row>
    <row r="88" spans="1:9" ht="45" x14ac:dyDescent="0.25">
      <c r="A88" s="23" t="s">
        <v>29</v>
      </c>
      <c r="B88" s="129">
        <v>16</v>
      </c>
      <c r="C88" s="130" t="s">
        <v>885</v>
      </c>
      <c r="D88" s="129">
        <v>1</v>
      </c>
      <c r="E88" s="129">
        <v>64</v>
      </c>
      <c r="F88" s="129">
        <v>10</v>
      </c>
      <c r="G88" s="129">
        <f>E88*F88</f>
        <v>640</v>
      </c>
      <c r="H88" s="129"/>
      <c r="I88" s="130" t="s">
        <v>105</v>
      </c>
    </row>
    <row r="89" spans="1:9" ht="45" x14ac:dyDescent="0.25">
      <c r="A89" s="23" t="s">
        <v>29</v>
      </c>
      <c r="B89" s="129">
        <v>17</v>
      </c>
      <c r="C89" s="130" t="s">
        <v>886</v>
      </c>
      <c r="D89" s="129">
        <v>1</v>
      </c>
      <c r="E89" s="129">
        <v>64</v>
      </c>
      <c r="F89" s="129">
        <v>10</v>
      </c>
      <c r="G89" s="129">
        <f>E89*F89</f>
        <v>640</v>
      </c>
      <c r="H89" s="129"/>
      <c r="I89" s="130" t="s">
        <v>105</v>
      </c>
    </row>
    <row r="90" spans="1:9" ht="45" x14ac:dyDescent="0.25">
      <c r="A90" s="23" t="s">
        <v>29</v>
      </c>
      <c r="B90" s="129">
        <v>18</v>
      </c>
      <c r="C90" s="130" t="s">
        <v>147</v>
      </c>
      <c r="D90" s="129">
        <v>1</v>
      </c>
      <c r="E90" s="129">
        <v>144</v>
      </c>
      <c r="F90" s="129">
        <v>24</v>
      </c>
      <c r="G90" s="129">
        <f t="shared" si="5"/>
        <v>3456</v>
      </c>
      <c r="H90" s="129"/>
      <c r="I90" s="130" t="s">
        <v>105</v>
      </c>
    </row>
    <row r="91" spans="1:9" ht="45" x14ac:dyDescent="0.25">
      <c r="A91" s="23" t="s">
        <v>29</v>
      </c>
      <c r="B91" s="129">
        <v>19</v>
      </c>
      <c r="C91" s="130" t="s">
        <v>147</v>
      </c>
      <c r="D91" s="129">
        <v>1</v>
      </c>
      <c r="E91" s="129">
        <v>72</v>
      </c>
      <c r="F91" s="129">
        <v>36</v>
      </c>
      <c r="G91" s="129">
        <f>E91*F91</f>
        <v>2592</v>
      </c>
      <c r="H91" s="129"/>
      <c r="I91" s="130" t="s">
        <v>105</v>
      </c>
    </row>
    <row r="92" spans="1:9" x14ac:dyDescent="0.25">
      <c r="A92" s="180"/>
      <c r="B92" s="177"/>
      <c r="C92" s="180"/>
      <c r="D92" s="180"/>
      <c r="E92" s="180"/>
      <c r="F92" s="26">
        <f>SUM(F73:F91)</f>
        <v>296</v>
      </c>
      <c r="G92" s="69">
        <f>SUM(G73:G91)</f>
        <v>28812</v>
      </c>
      <c r="H92" s="180"/>
      <c r="I92" s="180"/>
    </row>
    <row r="93" spans="1:9" x14ac:dyDescent="0.25">
      <c r="A93" s="183" t="s">
        <v>715</v>
      </c>
      <c r="B93" s="177"/>
      <c r="C93" s="180"/>
      <c r="D93" s="180"/>
      <c r="E93" s="180"/>
      <c r="F93" s="180"/>
      <c r="G93" s="180"/>
      <c r="H93" s="180"/>
      <c r="I93" s="180"/>
    </row>
    <row r="94" spans="1:9" x14ac:dyDescent="0.25">
      <c r="B94" s="115"/>
      <c r="G94" s="184" t="s">
        <v>887</v>
      </c>
      <c r="H94" s="185" t="s">
        <v>888</v>
      </c>
      <c r="I94" s="186" t="s">
        <v>889</v>
      </c>
    </row>
    <row r="95" spans="1:9" x14ac:dyDescent="0.25">
      <c r="B95" s="115"/>
      <c r="G95" s="184">
        <f>G92+G69+G64+G53+G38+G24</f>
        <v>185628</v>
      </c>
      <c r="H95" s="185">
        <v>22900</v>
      </c>
      <c r="I95" s="187">
        <f>G95+H95</f>
        <v>208528</v>
      </c>
    </row>
    <row r="96" spans="1:9" x14ac:dyDescent="0.25">
      <c r="B96" s="115"/>
      <c r="H96" s="188">
        <v>208590</v>
      </c>
      <c r="I96" s="189">
        <f>H96-I95</f>
        <v>62</v>
      </c>
    </row>
    <row r="97" spans="2:9" x14ac:dyDescent="0.25">
      <c r="B97" s="115"/>
      <c r="H97" s="188" t="s">
        <v>890</v>
      </c>
      <c r="I97" s="189" t="s">
        <v>891</v>
      </c>
    </row>
  </sheetData>
  <mergeCells count="7">
    <mergeCell ref="A66:I66"/>
    <mergeCell ref="A71:I71"/>
    <mergeCell ref="A1:I1"/>
    <mergeCell ref="A2:I2"/>
    <mergeCell ref="A26:I26"/>
    <mergeCell ref="A40:I40"/>
    <mergeCell ref="A55:I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13" workbookViewId="0">
      <selection activeCell="C3" sqref="C3"/>
    </sheetView>
  </sheetViews>
  <sheetFormatPr defaultRowHeight="15" x14ac:dyDescent="0.25"/>
  <cols>
    <col min="1" max="1" width="25.28515625" customWidth="1"/>
    <col min="3" max="3" width="17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79.900000000000006" customHeight="1" x14ac:dyDescent="0.25">
      <c r="A1" s="271" t="s">
        <v>758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25">
      <c r="A2" s="272" t="s">
        <v>103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ht="75" x14ac:dyDescent="0.25">
      <c r="A3" s="52"/>
      <c r="B3" s="52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26"/>
      <c r="K3" s="26"/>
      <c r="L3" s="26"/>
      <c r="M3" s="26"/>
    </row>
    <row r="4" spans="1:13" ht="94.5" customHeight="1" x14ac:dyDescent="0.25">
      <c r="A4" s="23" t="s">
        <v>61</v>
      </c>
      <c r="B4" s="24">
        <v>1</v>
      </c>
      <c r="C4" s="55" t="s">
        <v>256</v>
      </c>
      <c r="D4" s="24">
        <v>1</v>
      </c>
      <c r="E4" s="24">
        <v>144</v>
      </c>
      <c r="F4" s="24">
        <v>12</v>
      </c>
      <c r="G4" s="24">
        <f>E4*F4</f>
        <v>1728</v>
      </c>
      <c r="H4" s="24"/>
      <c r="I4" s="56" t="s">
        <v>846</v>
      </c>
      <c r="J4" s="26"/>
      <c r="K4" s="26"/>
      <c r="L4" s="26"/>
      <c r="M4" s="26"/>
    </row>
    <row r="5" spans="1:13" ht="94.5" customHeight="1" x14ac:dyDescent="0.25">
      <c r="A5" s="23" t="s">
        <v>61</v>
      </c>
      <c r="B5" s="24">
        <v>2</v>
      </c>
      <c r="C5" s="55" t="s">
        <v>258</v>
      </c>
      <c r="D5" s="24">
        <v>1</v>
      </c>
      <c r="E5" s="24">
        <v>144</v>
      </c>
      <c r="F5" s="24">
        <v>12</v>
      </c>
      <c r="G5" s="24">
        <f t="shared" ref="G5:G8" si="0">E5*F5</f>
        <v>1728</v>
      </c>
      <c r="H5" s="24"/>
      <c r="I5" s="56" t="s">
        <v>846</v>
      </c>
      <c r="J5" s="26"/>
      <c r="K5" s="26"/>
      <c r="L5" s="26"/>
      <c r="M5" s="26"/>
    </row>
    <row r="6" spans="1:13" ht="94.5" customHeight="1" x14ac:dyDescent="0.25">
      <c r="A6" s="23" t="s">
        <v>61</v>
      </c>
      <c r="B6" s="24">
        <v>3</v>
      </c>
      <c r="C6" s="55" t="s">
        <v>259</v>
      </c>
      <c r="D6" s="24">
        <v>1</v>
      </c>
      <c r="E6" s="24">
        <v>216</v>
      </c>
      <c r="F6" s="24">
        <v>12</v>
      </c>
      <c r="G6" s="24">
        <f t="shared" si="0"/>
        <v>2592</v>
      </c>
      <c r="H6" s="24"/>
      <c r="I6" s="56" t="s">
        <v>846</v>
      </c>
      <c r="J6" s="26"/>
      <c r="K6" s="26"/>
      <c r="L6" s="26"/>
      <c r="M6" s="26"/>
    </row>
    <row r="7" spans="1:13" ht="75" x14ac:dyDescent="0.25">
      <c r="A7" s="23" t="s">
        <v>9</v>
      </c>
      <c r="B7" s="24">
        <v>4</v>
      </c>
      <c r="C7" s="55" t="s">
        <v>847</v>
      </c>
      <c r="D7" s="24">
        <v>1</v>
      </c>
      <c r="E7" s="24">
        <v>72</v>
      </c>
      <c r="F7" s="24">
        <v>1</v>
      </c>
      <c r="G7" s="24">
        <f t="shared" si="0"/>
        <v>72</v>
      </c>
      <c r="H7" s="48" t="s">
        <v>149</v>
      </c>
      <c r="I7" s="56" t="s">
        <v>846</v>
      </c>
      <c r="J7" s="26"/>
      <c r="K7" s="26"/>
      <c r="L7" s="26"/>
      <c r="M7" s="26"/>
    </row>
    <row r="8" spans="1:13" ht="75" x14ac:dyDescent="0.25">
      <c r="A8" s="23" t="s">
        <v>9</v>
      </c>
      <c r="B8" s="24">
        <v>5</v>
      </c>
      <c r="C8" s="23" t="s">
        <v>260</v>
      </c>
      <c r="D8" s="24">
        <v>1</v>
      </c>
      <c r="E8" s="24">
        <v>72</v>
      </c>
      <c r="F8" s="24">
        <v>1</v>
      </c>
      <c r="G8" s="24">
        <f t="shared" si="0"/>
        <v>72</v>
      </c>
      <c r="H8" s="48" t="s">
        <v>149</v>
      </c>
      <c r="I8" s="56" t="s">
        <v>846</v>
      </c>
      <c r="J8" s="26"/>
      <c r="K8" s="26"/>
      <c r="L8" s="26"/>
      <c r="M8" s="26"/>
    </row>
    <row r="9" spans="1:13" ht="75" x14ac:dyDescent="0.25">
      <c r="A9" s="86" t="s">
        <v>22</v>
      </c>
      <c r="B9" s="85">
        <v>6</v>
      </c>
      <c r="C9" s="85" t="s">
        <v>328</v>
      </c>
      <c r="D9" s="85">
        <v>1</v>
      </c>
      <c r="E9" s="85">
        <v>72</v>
      </c>
      <c r="F9" s="85">
        <v>10</v>
      </c>
      <c r="G9" s="85">
        <f>E9*F9</f>
        <v>720</v>
      </c>
      <c r="H9" s="86" t="s">
        <v>329</v>
      </c>
      <c r="I9" s="56" t="s">
        <v>846</v>
      </c>
      <c r="J9" s="26"/>
      <c r="K9" s="26"/>
      <c r="L9" s="26"/>
      <c r="M9" s="26"/>
    </row>
    <row r="10" spans="1:13" ht="75" x14ac:dyDescent="0.25">
      <c r="A10" s="86" t="s">
        <v>22</v>
      </c>
      <c r="B10" s="85">
        <v>7</v>
      </c>
      <c r="C10" s="86" t="s">
        <v>330</v>
      </c>
      <c r="D10" s="85">
        <v>1</v>
      </c>
      <c r="E10" s="85">
        <v>72</v>
      </c>
      <c r="F10" s="85">
        <v>1</v>
      </c>
      <c r="G10" s="85">
        <f>E10*F10</f>
        <v>72</v>
      </c>
      <c r="H10" s="86" t="s">
        <v>331</v>
      </c>
      <c r="I10" s="56" t="s">
        <v>846</v>
      </c>
      <c r="J10" s="26"/>
      <c r="K10" s="26"/>
      <c r="L10" s="26"/>
      <c r="M10" s="26"/>
    </row>
    <row r="11" spans="1:13" ht="48.75" customHeight="1" x14ac:dyDescent="0.25">
      <c r="A11" s="23" t="s">
        <v>29</v>
      </c>
      <c r="B11" s="24">
        <v>8</v>
      </c>
      <c r="C11" s="55" t="s">
        <v>848</v>
      </c>
      <c r="D11" s="24">
        <v>1</v>
      </c>
      <c r="E11" s="24">
        <v>144</v>
      </c>
      <c r="F11" s="24">
        <v>24</v>
      </c>
      <c r="G11" s="74">
        <f t="shared" ref="G11:G66" si="1">E11*F11</f>
        <v>3456</v>
      </c>
      <c r="H11" s="24"/>
      <c r="I11" s="56" t="s">
        <v>846</v>
      </c>
      <c r="J11" s="26"/>
      <c r="K11" s="26"/>
      <c r="L11" s="26"/>
      <c r="M11" s="26"/>
    </row>
    <row r="12" spans="1:13" ht="30" x14ac:dyDescent="0.25">
      <c r="A12" s="24"/>
      <c r="B12" s="74">
        <v>9</v>
      </c>
      <c r="C12" s="60" t="s">
        <v>263</v>
      </c>
      <c r="D12" s="162">
        <v>1</v>
      </c>
      <c r="E12" s="74">
        <v>144</v>
      </c>
      <c r="F12" s="74">
        <v>15</v>
      </c>
      <c r="G12" s="74">
        <f t="shared" si="1"/>
        <v>2160</v>
      </c>
      <c r="H12" s="74"/>
      <c r="I12" s="56" t="s">
        <v>846</v>
      </c>
      <c r="J12" s="26"/>
      <c r="K12" s="26"/>
      <c r="L12" s="26"/>
      <c r="M12" s="26"/>
    </row>
    <row r="13" spans="1:13" ht="30" x14ac:dyDescent="0.25">
      <c r="A13" s="24"/>
      <c r="B13" s="24">
        <v>10</v>
      </c>
      <c r="C13" s="61" t="s">
        <v>264</v>
      </c>
      <c r="D13" s="59">
        <v>1</v>
      </c>
      <c r="E13" s="24">
        <v>144</v>
      </c>
      <c r="F13" s="24">
        <v>12</v>
      </c>
      <c r="G13" s="24">
        <f t="shared" si="1"/>
        <v>1728</v>
      </c>
      <c r="H13" s="24"/>
      <c r="I13" s="56" t="s">
        <v>846</v>
      </c>
      <c r="J13" s="26"/>
      <c r="K13" s="26"/>
      <c r="L13" s="26"/>
      <c r="M13" s="26"/>
    </row>
    <row r="14" spans="1:13" ht="39" x14ac:dyDescent="0.25">
      <c r="A14" s="24"/>
      <c r="B14" s="24">
        <v>11</v>
      </c>
      <c r="C14" s="61" t="s">
        <v>849</v>
      </c>
      <c r="D14" s="59">
        <v>1</v>
      </c>
      <c r="E14" s="24">
        <v>144</v>
      </c>
      <c r="F14" s="24">
        <v>36</v>
      </c>
      <c r="G14" s="24">
        <f t="shared" si="1"/>
        <v>5184</v>
      </c>
      <c r="H14" s="24"/>
      <c r="I14" s="56" t="s">
        <v>846</v>
      </c>
      <c r="J14" s="26"/>
      <c r="K14" s="26"/>
      <c r="L14" s="26"/>
      <c r="M14" s="26"/>
    </row>
    <row r="15" spans="1:13" ht="30" x14ac:dyDescent="0.25">
      <c r="A15" s="24"/>
      <c r="B15" s="24">
        <v>12</v>
      </c>
      <c r="C15" s="61" t="s">
        <v>850</v>
      </c>
      <c r="D15" s="24">
        <v>1</v>
      </c>
      <c r="E15" s="24">
        <v>144</v>
      </c>
      <c r="F15" s="24">
        <v>20</v>
      </c>
      <c r="G15" s="24">
        <f t="shared" si="1"/>
        <v>2880</v>
      </c>
      <c r="H15" s="24"/>
      <c r="I15" s="56" t="s">
        <v>846</v>
      </c>
      <c r="J15" s="26"/>
      <c r="K15" s="26"/>
      <c r="L15" s="26"/>
      <c r="M15" s="26"/>
    </row>
    <row r="16" spans="1:13" ht="30" x14ac:dyDescent="0.25">
      <c r="A16" s="24"/>
      <c r="B16" s="24">
        <v>13</v>
      </c>
      <c r="C16" s="62" t="s">
        <v>265</v>
      </c>
      <c r="D16" s="63">
        <v>1</v>
      </c>
      <c r="E16" s="63">
        <v>144</v>
      </c>
      <c r="F16" s="24">
        <v>30</v>
      </c>
      <c r="G16" s="24">
        <f t="shared" si="1"/>
        <v>4320</v>
      </c>
      <c r="H16" s="24"/>
      <c r="I16" s="56" t="s">
        <v>846</v>
      </c>
      <c r="J16" s="26"/>
      <c r="K16" s="26"/>
      <c r="L16" s="26"/>
      <c r="M16" s="26"/>
    </row>
    <row r="17" spans="1:13" ht="30" x14ac:dyDescent="0.25">
      <c r="A17" s="24"/>
      <c r="B17" s="24">
        <v>14</v>
      </c>
      <c r="C17" s="61" t="s">
        <v>266</v>
      </c>
      <c r="D17" s="64">
        <v>1</v>
      </c>
      <c r="E17" s="65">
        <v>144</v>
      </c>
      <c r="F17" s="65">
        <v>24</v>
      </c>
      <c r="G17" s="65">
        <f t="shared" si="1"/>
        <v>3456</v>
      </c>
      <c r="H17" s="65"/>
      <c r="I17" s="56" t="s">
        <v>846</v>
      </c>
      <c r="J17" s="26"/>
      <c r="K17" s="26"/>
      <c r="L17" s="26"/>
      <c r="M17" s="26"/>
    </row>
    <row r="18" spans="1:13" ht="39" x14ac:dyDescent="0.25">
      <c r="A18" s="24"/>
      <c r="B18" s="24">
        <v>15</v>
      </c>
      <c r="C18" s="55" t="s">
        <v>301</v>
      </c>
      <c r="D18" s="59">
        <v>1</v>
      </c>
      <c r="E18" s="24">
        <v>144</v>
      </c>
      <c r="F18" s="24">
        <v>22</v>
      </c>
      <c r="G18" s="24">
        <f t="shared" si="1"/>
        <v>3168</v>
      </c>
      <c r="H18" s="24"/>
      <c r="I18" s="56" t="s">
        <v>846</v>
      </c>
      <c r="J18" s="26"/>
      <c r="K18" s="26"/>
      <c r="L18" s="26"/>
      <c r="M18" s="26"/>
    </row>
    <row r="19" spans="1:13" ht="39" x14ac:dyDescent="0.25">
      <c r="A19" s="24"/>
      <c r="B19" s="24">
        <v>16</v>
      </c>
      <c r="C19" s="60" t="s">
        <v>267</v>
      </c>
      <c r="D19" s="65">
        <v>1</v>
      </c>
      <c r="E19" s="65">
        <v>144</v>
      </c>
      <c r="F19" s="65">
        <v>24</v>
      </c>
      <c r="G19" s="65">
        <f t="shared" si="1"/>
        <v>3456</v>
      </c>
      <c r="H19" s="66"/>
      <c r="I19" s="56" t="s">
        <v>846</v>
      </c>
      <c r="J19" s="26"/>
      <c r="K19" s="26"/>
      <c r="L19" s="26"/>
      <c r="M19" s="26"/>
    </row>
    <row r="20" spans="1:13" ht="30" x14ac:dyDescent="0.25">
      <c r="A20" s="24"/>
      <c r="B20" s="24">
        <v>17</v>
      </c>
      <c r="C20" s="55" t="s">
        <v>268</v>
      </c>
      <c r="D20" s="24">
        <v>1</v>
      </c>
      <c r="E20" s="24">
        <v>144</v>
      </c>
      <c r="F20" s="24">
        <v>24</v>
      </c>
      <c r="G20" s="24">
        <f t="shared" si="1"/>
        <v>3456</v>
      </c>
      <c r="H20" s="24"/>
      <c r="I20" s="56" t="s">
        <v>846</v>
      </c>
      <c r="J20" s="26"/>
      <c r="K20" s="26"/>
      <c r="L20" s="26"/>
      <c r="M20" s="26"/>
    </row>
    <row r="21" spans="1:13" ht="30" x14ac:dyDescent="0.25">
      <c r="A21" s="24"/>
      <c r="B21" s="67">
        <v>18</v>
      </c>
      <c r="C21" s="55" t="s">
        <v>269</v>
      </c>
      <c r="D21" s="24">
        <v>1</v>
      </c>
      <c r="E21" s="24">
        <v>144</v>
      </c>
      <c r="F21" s="24">
        <v>12</v>
      </c>
      <c r="G21" s="24">
        <f t="shared" si="1"/>
        <v>1728</v>
      </c>
      <c r="H21" s="24"/>
      <c r="I21" s="56" t="s">
        <v>846</v>
      </c>
      <c r="J21" s="26"/>
      <c r="K21" s="26"/>
      <c r="L21" s="26"/>
      <c r="M21" s="26"/>
    </row>
    <row r="22" spans="1:13" ht="39" x14ac:dyDescent="0.25">
      <c r="A22" s="24"/>
      <c r="B22" s="67">
        <v>19</v>
      </c>
      <c r="C22" s="55" t="s">
        <v>270</v>
      </c>
      <c r="D22" s="24">
        <v>1</v>
      </c>
      <c r="E22" s="24">
        <v>144</v>
      </c>
      <c r="F22" s="24">
        <v>48</v>
      </c>
      <c r="G22" s="24">
        <f t="shared" si="1"/>
        <v>6912</v>
      </c>
      <c r="H22" s="24"/>
      <c r="I22" s="56" t="s">
        <v>846</v>
      </c>
      <c r="J22" s="26"/>
      <c r="K22" s="26"/>
      <c r="L22" s="26"/>
      <c r="M22" s="26"/>
    </row>
    <row r="23" spans="1:13" ht="30" x14ac:dyDescent="0.25">
      <c r="A23" s="24"/>
      <c r="B23" s="24">
        <v>20</v>
      </c>
      <c r="C23" s="55" t="s">
        <v>271</v>
      </c>
      <c r="D23" s="24">
        <v>1</v>
      </c>
      <c r="E23" s="24">
        <v>144</v>
      </c>
      <c r="F23" s="24">
        <v>15</v>
      </c>
      <c r="G23" s="24">
        <f t="shared" si="1"/>
        <v>2160</v>
      </c>
      <c r="H23" s="24"/>
      <c r="I23" s="56" t="s">
        <v>846</v>
      </c>
      <c r="J23" s="26"/>
      <c r="K23" s="26"/>
      <c r="L23" s="26"/>
      <c r="M23" s="26"/>
    </row>
    <row r="24" spans="1:13" ht="30" x14ac:dyDescent="0.25">
      <c r="A24" s="24"/>
      <c r="B24" s="24">
        <v>21</v>
      </c>
      <c r="C24" s="55" t="s">
        <v>272</v>
      </c>
      <c r="D24" s="24">
        <v>1</v>
      </c>
      <c r="E24" s="24">
        <v>144</v>
      </c>
      <c r="F24" s="24">
        <v>15</v>
      </c>
      <c r="G24" s="24">
        <f t="shared" si="1"/>
        <v>2160</v>
      </c>
      <c r="H24" s="24"/>
      <c r="I24" s="56" t="s">
        <v>846</v>
      </c>
      <c r="J24" s="26"/>
      <c r="K24" s="26"/>
      <c r="L24" s="26"/>
      <c r="M24" s="26"/>
    </row>
    <row r="25" spans="1:13" ht="30" x14ac:dyDescent="0.25">
      <c r="A25" s="24"/>
      <c r="B25" s="67">
        <v>22</v>
      </c>
      <c r="C25" s="55" t="s">
        <v>273</v>
      </c>
      <c r="D25" s="24">
        <v>1</v>
      </c>
      <c r="E25" s="24">
        <v>144</v>
      </c>
      <c r="F25" s="24">
        <v>15</v>
      </c>
      <c r="G25" s="24">
        <f t="shared" si="1"/>
        <v>2160</v>
      </c>
      <c r="H25" s="24"/>
      <c r="I25" s="56" t="s">
        <v>846</v>
      </c>
      <c r="J25" s="26"/>
      <c r="K25" s="26"/>
      <c r="L25" s="26"/>
      <c r="M25" s="26"/>
    </row>
    <row r="26" spans="1:13" ht="30" x14ac:dyDescent="0.25">
      <c r="A26" s="24"/>
      <c r="B26" s="67">
        <v>23</v>
      </c>
      <c r="C26" s="55" t="s">
        <v>274</v>
      </c>
      <c r="D26" s="24">
        <v>1</v>
      </c>
      <c r="E26" s="24">
        <v>144</v>
      </c>
      <c r="F26" s="24">
        <v>12</v>
      </c>
      <c r="G26" s="24">
        <f t="shared" si="1"/>
        <v>1728</v>
      </c>
      <c r="H26" s="24"/>
      <c r="I26" s="56" t="s">
        <v>846</v>
      </c>
      <c r="J26" s="26"/>
      <c r="K26" s="26"/>
      <c r="L26" s="26"/>
      <c r="M26" s="26"/>
    </row>
    <row r="27" spans="1:13" ht="30" x14ac:dyDescent="0.25">
      <c r="A27" s="24"/>
      <c r="B27" s="24">
        <v>24</v>
      </c>
      <c r="C27" s="55" t="s">
        <v>275</v>
      </c>
      <c r="D27" s="24">
        <v>1</v>
      </c>
      <c r="E27" s="24">
        <v>144</v>
      </c>
      <c r="F27" s="24">
        <v>24</v>
      </c>
      <c r="G27" s="24">
        <f t="shared" si="1"/>
        <v>3456</v>
      </c>
      <c r="H27" s="24"/>
      <c r="I27" s="56" t="s">
        <v>846</v>
      </c>
      <c r="J27" s="26"/>
      <c r="K27" s="26"/>
      <c r="L27" s="26"/>
      <c r="M27" s="26"/>
    </row>
    <row r="28" spans="1:13" ht="51.75" x14ac:dyDescent="0.25">
      <c r="A28" s="24"/>
      <c r="B28" s="24">
        <v>25</v>
      </c>
      <c r="C28" s="55" t="s">
        <v>276</v>
      </c>
      <c r="D28" s="24">
        <v>1</v>
      </c>
      <c r="E28" s="24">
        <v>144</v>
      </c>
      <c r="F28" s="24">
        <v>30</v>
      </c>
      <c r="G28" s="24">
        <f t="shared" si="1"/>
        <v>4320</v>
      </c>
      <c r="H28" s="24"/>
      <c r="I28" s="56" t="s">
        <v>846</v>
      </c>
      <c r="J28" s="26"/>
      <c r="K28" s="26"/>
      <c r="L28" s="26"/>
      <c r="M28" s="26"/>
    </row>
    <row r="29" spans="1:13" ht="30" x14ac:dyDescent="0.25">
      <c r="A29" s="24"/>
      <c r="B29" s="67">
        <v>26</v>
      </c>
      <c r="C29" s="55" t="s">
        <v>277</v>
      </c>
      <c r="D29" s="24">
        <v>1</v>
      </c>
      <c r="E29" s="24">
        <v>144</v>
      </c>
      <c r="F29" s="24">
        <v>36</v>
      </c>
      <c r="G29" s="24">
        <f t="shared" si="1"/>
        <v>5184</v>
      </c>
      <c r="H29" s="24"/>
      <c r="I29" s="56" t="s">
        <v>846</v>
      </c>
      <c r="J29" s="26"/>
      <c r="K29" s="26"/>
      <c r="L29" s="26"/>
      <c r="M29" s="26"/>
    </row>
    <row r="30" spans="1:13" ht="30" x14ac:dyDescent="0.25">
      <c r="A30" s="24"/>
      <c r="B30" s="67">
        <v>27</v>
      </c>
      <c r="C30" s="55" t="s">
        <v>278</v>
      </c>
      <c r="D30" s="24">
        <v>1</v>
      </c>
      <c r="E30" s="24">
        <v>144</v>
      </c>
      <c r="F30" s="24">
        <v>12</v>
      </c>
      <c r="G30" s="24">
        <f t="shared" si="1"/>
        <v>1728</v>
      </c>
      <c r="H30" s="24"/>
      <c r="I30" s="56" t="s">
        <v>846</v>
      </c>
      <c r="J30" s="26"/>
      <c r="K30" s="26"/>
      <c r="L30" s="26"/>
      <c r="M30" s="26"/>
    </row>
    <row r="31" spans="1:13" ht="30" x14ac:dyDescent="0.25">
      <c r="A31" s="24"/>
      <c r="B31" s="67">
        <v>28</v>
      </c>
      <c r="C31" s="55" t="s">
        <v>279</v>
      </c>
      <c r="D31" s="24">
        <v>1</v>
      </c>
      <c r="E31" s="24">
        <v>144</v>
      </c>
      <c r="F31" s="24">
        <v>12</v>
      </c>
      <c r="G31" s="24">
        <f t="shared" si="1"/>
        <v>1728</v>
      </c>
      <c r="H31" s="24"/>
      <c r="I31" s="56" t="s">
        <v>846</v>
      </c>
      <c r="J31" s="26"/>
      <c r="K31" s="26"/>
      <c r="L31" s="26"/>
      <c r="M31" s="26"/>
    </row>
    <row r="32" spans="1:13" ht="30" x14ac:dyDescent="0.25">
      <c r="A32" s="24"/>
      <c r="B32" s="24">
        <v>29</v>
      </c>
      <c r="C32" s="55" t="s">
        <v>280</v>
      </c>
      <c r="D32" s="24">
        <v>1</v>
      </c>
      <c r="E32" s="24">
        <v>144</v>
      </c>
      <c r="F32" s="24">
        <v>24</v>
      </c>
      <c r="G32" s="24">
        <f t="shared" si="1"/>
        <v>3456</v>
      </c>
      <c r="H32" s="24"/>
      <c r="I32" s="56" t="s">
        <v>846</v>
      </c>
      <c r="J32" s="26"/>
      <c r="K32" s="26"/>
      <c r="L32" s="26"/>
      <c r="M32" s="26"/>
    </row>
    <row r="33" spans="1:13" ht="30" x14ac:dyDescent="0.25">
      <c r="A33" s="24"/>
      <c r="B33" s="24">
        <v>30</v>
      </c>
      <c r="C33" s="55" t="s">
        <v>281</v>
      </c>
      <c r="D33" s="24">
        <v>1</v>
      </c>
      <c r="E33" s="24">
        <v>144</v>
      </c>
      <c r="F33" s="24">
        <v>14</v>
      </c>
      <c r="G33" s="24">
        <f t="shared" si="1"/>
        <v>2016</v>
      </c>
      <c r="H33" s="24"/>
      <c r="I33" s="56" t="s">
        <v>846</v>
      </c>
      <c r="J33" s="26"/>
      <c r="K33" s="26"/>
      <c r="L33" s="26"/>
      <c r="M33" s="26"/>
    </row>
    <row r="34" spans="1:13" ht="30" x14ac:dyDescent="0.25">
      <c r="A34" s="24"/>
      <c r="B34" s="24">
        <v>31</v>
      </c>
      <c r="C34" s="55" t="s">
        <v>282</v>
      </c>
      <c r="D34" s="24">
        <v>1</v>
      </c>
      <c r="E34" s="24">
        <v>144</v>
      </c>
      <c r="F34" s="24">
        <v>24</v>
      </c>
      <c r="G34" s="24">
        <f t="shared" si="1"/>
        <v>3456</v>
      </c>
      <c r="H34" s="24"/>
      <c r="I34" s="56" t="s">
        <v>846</v>
      </c>
      <c r="J34" s="26"/>
      <c r="K34" s="26"/>
      <c r="L34" s="26"/>
      <c r="M34" s="26"/>
    </row>
    <row r="35" spans="1:13" ht="30" x14ac:dyDescent="0.25">
      <c r="A35" s="24"/>
      <c r="B35" s="67">
        <v>32</v>
      </c>
      <c r="C35" s="55" t="s">
        <v>303</v>
      </c>
      <c r="D35" s="24">
        <v>1</v>
      </c>
      <c r="E35" s="24">
        <v>144</v>
      </c>
      <c r="F35" s="24">
        <v>12</v>
      </c>
      <c r="G35" s="24">
        <f t="shared" si="1"/>
        <v>1728</v>
      </c>
      <c r="H35" s="24"/>
      <c r="I35" s="56" t="s">
        <v>846</v>
      </c>
      <c r="J35" s="26"/>
      <c r="K35" s="26"/>
      <c r="L35" s="26"/>
      <c r="M35" s="26"/>
    </row>
    <row r="36" spans="1:13" ht="30" x14ac:dyDescent="0.25">
      <c r="A36" s="24"/>
      <c r="B36" s="67">
        <v>33</v>
      </c>
      <c r="C36" s="55" t="s">
        <v>283</v>
      </c>
      <c r="D36" s="24">
        <v>1</v>
      </c>
      <c r="E36" s="24">
        <v>144</v>
      </c>
      <c r="F36" s="24">
        <v>45</v>
      </c>
      <c r="G36" s="24">
        <f t="shared" si="1"/>
        <v>6480</v>
      </c>
      <c r="H36" s="24"/>
      <c r="I36" s="56" t="s">
        <v>846</v>
      </c>
      <c r="J36" s="26"/>
      <c r="K36" s="26"/>
      <c r="L36" s="26"/>
      <c r="M36" s="26"/>
    </row>
    <row r="37" spans="1:13" ht="39" x14ac:dyDescent="0.25">
      <c r="A37" s="24"/>
      <c r="B37" s="24">
        <v>34</v>
      </c>
      <c r="C37" s="55" t="s">
        <v>851</v>
      </c>
      <c r="D37" s="24">
        <v>1</v>
      </c>
      <c r="E37" s="24">
        <v>144</v>
      </c>
      <c r="F37" s="24">
        <v>15</v>
      </c>
      <c r="G37" s="24">
        <f t="shared" si="1"/>
        <v>2160</v>
      </c>
      <c r="H37" s="24"/>
      <c r="I37" s="56" t="s">
        <v>846</v>
      </c>
      <c r="J37" s="26"/>
      <c r="K37" s="26"/>
      <c r="L37" s="26"/>
      <c r="M37" s="26"/>
    </row>
    <row r="38" spans="1:13" ht="30" x14ac:dyDescent="0.25">
      <c r="A38" s="24"/>
      <c r="B38" s="67">
        <v>35</v>
      </c>
      <c r="C38" s="55" t="s">
        <v>852</v>
      </c>
      <c r="D38" s="24">
        <v>1</v>
      </c>
      <c r="E38" s="24">
        <v>144</v>
      </c>
      <c r="F38" s="24">
        <v>15</v>
      </c>
      <c r="G38" s="24">
        <f t="shared" si="1"/>
        <v>2160</v>
      </c>
      <c r="H38" s="24"/>
      <c r="I38" s="56" t="s">
        <v>846</v>
      </c>
      <c r="J38" s="26"/>
      <c r="K38" s="26"/>
      <c r="L38" s="26"/>
      <c r="M38" s="26"/>
    </row>
    <row r="39" spans="1:13" ht="30" x14ac:dyDescent="0.25">
      <c r="A39" s="26"/>
      <c r="B39" s="24">
        <v>36</v>
      </c>
      <c r="C39" s="55" t="s">
        <v>297</v>
      </c>
      <c r="D39" s="24">
        <v>1</v>
      </c>
      <c r="E39" s="24">
        <v>144</v>
      </c>
      <c r="F39" s="24">
        <v>30</v>
      </c>
      <c r="G39" s="24">
        <f t="shared" si="1"/>
        <v>4320</v>
      </c>
      <c r="H39" s="24"/>
      <c r="I39" s="56" t="s">
        <v>846</v>
      </c>
      <c r="J39" s="26"/>
      <c r="K39" s="26"/>
      <c r="L39" s="26"/>
      <c r="M39" s="26"/>
    </row>
    <row r="40" spans="1:13" ht="30" x14ac:dyDescent="0.25">
      <c r="A40" s="26"/>
      <c r="B40" s="163">
        <v>37</v>
      </c>
      <c r="C40" s="164" t="s">
        <v>284</v>
      </c>
      <c r="D40" s="165">
        <v>1</v>
      </c>
      <c r="E40" s="69">
        <v>108</v>
      </c>
      <c r="F40" s="74">
        <v>18</v>
      </c>
      <c r="G40" s="74">
        <f t="shared" si="1"/>
        <v>1944</v>
      </c>
      <c r="H40" s="74"/>
      <c r="I40" s="56" t="s">
        <v>846</v>
      </c>
      <c r="J40" s="26"/>
      <c r="K40" s="26"/>
      <c r="L40" s="26"/>
      <c r="M40" s="26"/>
    </row>
    <row r="41" spans="1:13" ht="30" x14ac:dyDescent="0.25">
      <c r="A41" s="26"/>
      <c r="B41" s="67">
        <v>38</v>
      </c>
      <c r="C41" s="68" t="s">
        <v>285</v>
      </c>
      <c r="D41" s="70">
        <v>1</v>
      </c>
      <c r="E41" s="65">
        <v>108</v>
      </c>
      <c r="F41" s="65">
        <v>18</v>
      </c>
      <c r="G41" s="65">
        <f t="shared" si="1"/>
        <v>1944</v>
      </c>
      <c r="H41" s="65"/>
      <c r="I41" s="56" t="s">
        <v>846</v>
      </c>
      <c r="J41" s="26"/>
      <c r="K41" s="26"/>
      <c r="L41" s="26"/>
      <c r="M41" s="26"/>
    </row>
    <row r="42" spans="1:13" ht="30" x14ac:dyDescent="0.25">
      <c r="A42" s="24"/>
      <c r="B42" s="24">
        <v>39</v>
      </c>
      <c r="C42" s="55" t="s">
        <v>286</v>
      </c>
      <c r="D42" s="24">
        <v>1</v>
      </c>
      <c r="E42" s="24">
        <v>108</v>
      </c>
      <c r="F42" s="24">
        <v>12</v>
      </c>
      <c r="G42" s="24">
        <f t="shared" si="1"/>
        <v>1296</v>
      </c>
      <c r="H42" s="24"/>
      <c r="I42" s="56" t="s">
        <v>846</v>
      </c>
      <c r="J42" s="26"/>
      <c r="K42" s="26"/>
      <c r="L42" s="26"/>
      <c r="M42" s="26"/>
    </row>
    <row r="43" spans="1:13" ht="50.45" customHeight="1" x14ac:dyDescent="0.25">
      <c r="A43" s="24"/>
      <c r="B43" s="24">
        <v>40</v>
      </c>
      <c r="C43" s="55" t="s">
        <v>287</v>
      </c>
      <c r="D43" s="24">
        <v>1</v>
      </c>
      <c r="E43" s="24">
        <v>108</v>
      </c>
      <c r="F43" s="24">
        <v>12</v>
      </c>
      <c r="G43" s="24">
        <f t="shared" si="1"/>
        <v>1296</v>
      </c>
      <c r="H43" s="24"/>
      <c r="I43" s="56" t="s">
        <v>846</v>
      </c>
      <c r="J43" s="26"/>
      <c r="K43" s="26"/>
      <c r="L43" s="26"/>
      <c r="M43" s="26"/>
    </row>
    <row r="44" spans="1:13" ht="30" x14ac:dyDescent="0.25">
      <c r="A44" s="24"/>
      <c r="B44" s="24">
        <v>41</v>
      </c>
      <c r="C44" s="55" t="s">
        <v>288</v>
      </c>
      <c r="D44" s="24">
        <v>1</v>
      </c>
      <c r="E44" s="24">
        <v>108</v>
      </c>
      <c r="F44" s="24">
        <v>24</v>
      </c>
      <c r="G44" s="24">
        <f t="shared" si="1"/>
        <v>2592</v>
      </c>
      <c r="H44" s="24"/>
      <c r="I44" s="56" t="s">
        <v>846</v>
      </c>
      <c r="J44" s="26"/>
      <c r="K44" s="26"/>
      <c r="L44" s="26"/>
      <c r="M44" s="26"/>
    </row>
    <row r="45" spans="1:13" ht="30" x14ac:dyDescent="0.25">
      <c r="A45" s="24"/>
      <c r="B45" s="67">
        <v>42</v>
      </c>
      <c r="C45" s="55" t="s">
        <v>289</v>
      </c>
      <c r="D45" s="24">
        <v>1</v>
      </c>
      <c r="E45" s="24">
        <v>108</v>
      </c>
      <c r="F45" s="24">
        <v>36</v>
      </c>
      <c r="G45" s="24">
        <f t="shared" si="1"/>
        <v>3888</v>
      </c>
      <c r="H45" s="24"/>
      <c r="I45" s="56" t="s">
        <v>846</v>
      </c>
      <c r="J45" s="26"/>
      <c r="K45" s="26"/>
      <c r="L45" s="26"/>
      <c r="M45" s="26"/>
    </row>
    <row r="46" spans="1:13" ht="30" x14ac:dyDescent="0.25">
      <c r="A46" s="24"/>
      <c r="B46" s="67">
        <v>43</v>
      </c>
      <c r="C46" s="55" t="s">
        <v>290</v>
      </c>
      <c r="D46" s="24">
        <v>1</v>
      </c>
      <c r="E46" s="24">
        <v>108</v>
      </c>
      <c r="F46" s="24">
        <v>15</v>
      </c>
      <c r="G46" s="24">
        <f t="shared" si="1"/>
        <v>1620</v>
      </c>
      <c r="H46" s="24"/>
      <c r="I46" s="56" t="s">
        <v>846</v>
      </c>
      <c r="J46" s="26"/>
      <c r="K46" s="26"/>
      <c r="L46" s="26"/>
      <c r="M46" s="26"/>
    </row>
    <row r="47" spans="1:13" ht="30" x14ac:dyDescent="0.25">
      <c r="A47" s="24"/>
      <c r="B47" s="24">
        <v>44</v>
      </c>
      <c r="C47" s="55" t="s">
        <v>291</v>
      </c>
      <c r="D47" s="24">
        <v>1</v>
      </c>
      <c r="E47" s="24">
        <v>108</v>
      </c>
      <c r="F47" s="24">
        <v>28</v>
      </c>
      <c r="G47" s="24">
        <f t="shared" si="1"/>
        <v>3024</v>
      </c>
      <c r="H47" s="24"/>
      <c r="I47" s="56" t="s">
        <v>846</v>
      </c>
      <c r="J47" s="26"/>
      <c r="K47" s="26"/>
      <c r="L47" s="26"/>
      <c r="M47" s="26"/>
    </row>
    <row r="48" spans="1:13" ht="30" x14ac:dyDescent="0.25">
      <c r="A48" s="24"/>
      <c r="B48" s="24">
        <v>45</v>
      </c>
      <c r="C48" s="55" t="s">
        <v>292</v>
      </c>
      <c r="D48" s="24">
        <v>1</v>
      </c>
      <c r="E48" s="24">
        <v>108</v>
      </c>
      <c r="F48" s="24">
        <v>14</v>
      </c>
      <c r="G48" s="24">
        <f t="shared" si="1"/>
        <v>1512</v>
      </c>
      <c r="H48" s="24"/>
      <c r="I48" s="56" t="s">
        <v>846</v>
      </c>
      <c r="J48" s="26"/>
      <c r="K48" s="26"/>
      <c r="L48" s="26"/>
      <c r="M48" s="26"/>
    </row>
    <row r="49" spans="1:13" ht="30" x14ac:dyDescent="0.25">
      <c r="A49" s="24"/>
      <c r="B49" s="67">
        <v>46</v>
      </c>
      <c r="C49" s="55" t="s">
        <v>293</v>
      </c>
      <c r="D49" s="24">
        <v>1</v>
      </c>
      <c r="E49" s="24">
        <v>108</v>
      </c>
      <c r="F49" s="24">
        <v>7</v>
      </c>
      <c r="G49" s="24">
        <f t="shared" si="1"/>
        <v>756</v>
      </c>
      <c r="H49" s="24"/>
      <c r="I49" s="56" t="s">
        <v>846</v>
      </c>
      <c r="J49" s="26"/>
      <c r="K49" s="26"/>
      <c r="L49" s="26"/>
      <c r="M49" s="26"/>
    </row>
    <row r="50" spans="1:13" ht="30" x14ac:dyDescent="0.25">
      <c r="A50" s="24"/>
      <c r="B50" s="67">
        <v>47</v>
      </c>
      <c r="C50" s="55" t="s">
        <v>294</v>
      </c>
      <c r="D50" s="24">
        <v>1</v>
      </c>
      <c r="E50" s="24">
        <v>108</v>
      </c>
      <c r="F50" s="24">
        <v>7</v>
      </c>
      <c r="G50" s="24">
        <f t="shared" si="1"/>
        <v>756</v>
      </c>
      <c r="H50" s="24"/>
      <c r="I50" s="56" t="s">
        <v>846</v>
      </c>
      <c r="J50" s="26"/>
      <c r="K50" s="26"/>
      <c r="L50" s="26"/>
      <c r="M50" s="26"/>
    </row>
    <row r="51" spans="1:13" ht="30" x14ac:dyDescent="0.25">
      <c r="A51" s="24"/>
      <c r="B51" s="67">
        <v>48</v>
      </c>
      <c r="C51" s="55" t="s">
        <v>295</v>
      </c>
      <c r="D51" s="24">
        <v>1</v>
      </c>
      <c r="E51" s="24">
        <v>108</v>
      </c>
      <c r="F51" s="24">
        <v>36</v>
      </c>
      <c r="G51" s="24">
        <f t="shared" si="1"/>
        <v>3888</v>
      </c>
      <c r="H51" s="24"/>
      <c r="I51" s="56" t="s">
        <v>846</v>
      </c>
      <c r="J51" s="26"/>
      <c r="K51" s="26"/>
      <c r="L51" s="26"/>
      <c r="M51" s="26"/>
    </row>
    <row r="52" spans="1:13" ht="30" x14ac:dyDescent="0.25">
      <c r="A52" s="24"/>
      <c r="B52" s="67">
        <v>49</v>
      </c>
      <c r="C52" s="55" t="s">
        <v>853</v>
      </c>
      <c r="D52" s="24">
        <v>1</v>
      </c>
      <c r="E52" s="24">
        <v>72</v>
      </c>
      <c r="F52" s="24">
        <v>30</v>
      </c>
      <c r="G52" s="24">
        <f t="shared" si="1"/>
        <v>2160</v>
      </c>
      <c r="H52" s="24"/>
      <c r="I52" s="56" t="s">
        <v>846</v>
      </c>
      <c r="J52" s="26"/>
      <c r="K52" s="26"/>
      <c r="L52" s="26"/>
      <c r="M52" s="26"/>
    </row>
    <row r="53" spans="1:13" ht="30" x14ac:dyDescent="0.25">
      <c r="A53" s="24"/>
      <c r="B53" s="67">
        <v>50</v>
      </c>
      <c r="C53" s="55" t="s">
        <v>854</v>
      </c>
      <c r="D53" s="24">
        <v>1</v>
      </c>
      <c r="E53" s="24">
        <v>72</v>
      </c>
      <c r="F53" s="24">
        <v>30</v>
      </c>
      <c r="G53" s="24">
        <f t="shared" si="1"/>
        <v>2160</v>
      </c>
      <c r="H53" s="24"/>
      <c r="I53" s="56" t="s">
        <v>846</v>
      </c>
      <c r="J53" s="26"/>
      <c r="K53" s="26"/>
      <c r="L53" s="26"/>
      <c r="M53" s="26"/>
    </row>
    <row r="54" spans="1:13" ht="39" x14ac:dyDescent="0.25">
      <c r="A54" s="24"/>
      <c r="B54" s="67">
        <v>51</v>
      </c>
      <c r="C54" s="61" t="s">
        <v>855</v>
      </c>
      <c r="D54" s="24">
        <v>1</v>
      </c>
      <c r="E54" s="24">
        <v>72</v>
      </c>
      <c r="F54" s="24">
        <v>48</v>
      </c>
      <c r="G54" s="24">
        <f t="shared" si="1"/>
        <v>3456</v>
      </c>
      <c r="H54" s="24"/>
      <c r="I54" s="56" t="s">
        <v>846</v>
      </c>
      <c r="J54" s="26"/>
      <c r="K54" s="26"/>
      <c r="L54" s="26"/>
      <c r="M54" s="26"/>
    </row>
    <row r="55" spans="1:13" ht="30" x14ac:dyDescent="0.25">
      <c r="A55" s="24"/>
      <c r="B55" s="67">
        <v>52</v>
      </c>
      <c r="C55" s="61" t="s">
        <v>856</v>
      </c>
      <c r="D55" s="26">
        <v>1</v>
      </c>
      <c r="E55" s="24">
        <v>72</v>
      </c>
      <c r="F55" s="24">
        <v>15</v>
      </c>
      <c r="G55" s="24">
        <f t="shared" si="1"/>
        <v>1080</v>
      </c>
      <c r="H55" s="24"/>
      <c r="I55" s="56" t="s">
        <v>846</v>
      </c>
      <c r="J55" s="26"/>
      <c r="K55" s="26"/>
      <c r="L55" s="26"/>
      <c r="M55" s="26"/>
    </row>
    <row r="56" spans="1:13" ht="39" x14ac:dyDescent="0.25">
      <c r="A56" s="24"/>
      <c r="B56" s="24">
        <v>53</v>
      </c>
      <c r="C56" s="55" t="s">
        <v>296</v>
      </c>
      <c r="D56" s="59">
        <v>1</v>
      </c>
      <c r="E56" s="24">
        <v>72</v>
      </c>
      <c r="F56" s="24">
        <v>15</v>
      </c>
      <c r="G56" s="24">
        <f t="shared" si="1"/>
        <v>1080</v>
      </c>
      <c r="H56" s="24"/>
      <c r="I56" s="56" t="s">
        <v>846</v>
      </c>
      <c r="J56" s="26"/>
      <c r="K56" s="26"/>
      <c r="L56" s="26"/>
      <c r="M56" s="26"/>
    </row>
    <row r="57" spans="1:13" ht="30" x14ac:dyDescent="0.25">
      <c r="A57" s="24"/>
      <c r="B57" s="67">
        <v>54</v>
      </c>
      <c r="C57" s="55" t="s">
        <v>857</v>
      </c>
      <c r="D57" s="24">
        <v>1</v>
      </c>
      <c r="E57" s="24">
        <v>72</v>
      </c>
      <c r="F57" s="24">
        <v>15</v>
      </c>
      <c r="G57" s="24">
        <f t="shared" si="1"/>
        <v>1080</v>
      </c>
      <c r="H57" s="72"/>
      <c r="I57" s="56" t="s">
        <v>846</v>
      </c>
      <c r="J57" s="26"/>
      <c r="K57" s="26"/>
      <c r="L57" s="26"/>
      <c r="M57" s="26"/>
    </row>
    <row r="58" spans="1:13" ht="30" x14ac:dyDescent="0.25">
      <c r="A58" s="24"/>
      <c r="B58" s="67">
        <v>55</v>
      </c>
      <c r="C58" s="55" t="s">
        <v>298</v>
      </c>
      <c r="D58" s="24">
        <v>1</v>
      </c>
      <c r="E58" s="24">
        <v>72</v>
      </c>
      <c r="F58" s="24">
        <v>72</v>
      </c>
      <c r="G58" s="24">
        <f t="shared" si="1"/>
        <v>5184</v>
      </c>
      <c r="H58" s="72"/>
      <c r="I58" s="56" t="s">
        <v>846</v>
      </c>
      <c r="J58" s="26"/>
      <c r="K58" s="26"/>
      <c r="L58" s="26"/>
      <c r="M58" s="26"/>
    </row>
    <row r="59" spans="1:13" ht="39" x14ac:dyDescent="0.25">
      <c r="A59" s="24"/>
      <c r="B59" s="67">
        <v>56</v>
      </c>
      <c r="C59" s="55" t="s">
        <v>299</v>
      </c>
      <c r="D59" s="24">
        <v>1</v>
      </c>
      <c r="E59" s="24">
        <v>72</v>
      </c>
      <c r="F59" s="24">
        <v>36</v>
      </c>
      <c r="G59" s="24">
        <f t="shared" si="1"/>
        <v>2592</v>
      </c>
      <c r="H59" s="24"/>
      <c r="I59" s="56" t="s">
        <v>846</v>
      </c>
      <c r="J59" s="26"/>
      <c r="K59" s="26"/>
      <c r="L59" s="26"/>
      <c r="M59" s="26"/>
    </row>
    <row r="60" spans="1:13" ht="51.75" x14ac:dyDescent="0.25">
      <c r="A60" s="24"/>
      <c r="B60" s="67">
        <v>57</v>
      </c>
      <c r="C60" s="55" t="s">
        <v>302</v>
      </c>
      <c r="D60" s="24">
        <v>1</v>
      </c>
      <c r="E60" s="24">
        <v>72</v>
      </c>
      <c r="F60" s="24">
        <v>12</v>
      </c>
      <c r="G60" s="24">
        <f t="shared" si="1"/>
        <v>864</v>
      </c>
      <c r="H60" s="24"/>
      <c r="I60" s="56" t="s">
        <v>846</v>
      </c>
      <c r="J60" s="26"/>
      <c r="K60" s="26"/>
      <c r="L60" s="26"/>
      <c r="M60" s="26"/>
    </row>
    <row r="61" spans="1:13" ht="39" x14ac:dyDescent="0.25">
      <c r="A61" s="24"/>
      <c r="B61" s="67">
        <v>58</v>
      </c>
      <c r="C61" s="55" t="s">
        <v>304</v>
      </c>
      <c r="D61" s="24">
        <v>1</v>
      </c>
      <c r="E61" s="24">
        <v>72</v>
      </c>
      <c r="F61" s="24">
        <v>15</v>
      </c>
      <c r="G61" s="24">
        <f>E61*F61</f>
        <v>1080</v>
      </c>
      <c r="H61" s="24"/>
      <c r="I61" s="56" t="s">
        <v>846</v>
      </c>
      <c r="J61" s="26"/>
      <c r="K61" s="26"/>
      <c r="L61" s="26"/>
      <c r="M61" s="26"/>
    </row>
    <row r="62" spans="1:13" ht="39" x14ac:dyDescent="0.25">
      <c r="A62" s="24"/>
      <c r="B62" s="24">
        <v>59</v>
      </c>
      <c r="C62" s="55" t="s">
        <v>305</v>
      </c>
      <c r="D62" s="24">
        <v>1</v>
      </c>
      <c r="E62" s="24">
        <v>72</v>
      </c>
      <c r="F62" s="24">
        <v>15</v>
      </c>
      <c r="G62" s="24">
        <f>E62*F62</f>
        <v>1080</v>
      </c>
      <c r="H62" s="24"/>
      <c r="I62" s="56" t="s">
        <v>846</v>
      </c>
      <c r="J62" s="26"/>
      <c r="K62" s="26"/>
      <c r="L62" s="26"/>
      <c r="M62" s="26"/>
    </row>
    <row r="63" spans="1:13" ht="39" x14ac:dyDescent="0.25">
      <c r="A63" s="24"/>
      <c r="B63" s="24">
        <v>60</v>
      </c>
      <c r="C63" s="55" t="s">
        <v>306</v>
      </c>
      <c r="D63" s="24">
        <v>1</v>
      </c>
      <c r="E63" s="24">
        <v>72</v>
      </c>
      <c r="F63" s="24">
        <v>12</v>
      </c>
      <c r="G63" s="24">
        <f>E63*F63</f>
        <v>864</v>
      </c>
      <c r="H63" s="24"/>
      <c r="I63" s="56" t="s">
        <v>846</v>
      </c>
      <c r="J63" s="26"/>
      <c r="K63" s="26"/>
      <c r="L63" s="26"/>
      <c r="M63" s="26"/>
    </row>
    <row r="64" spans="1:13" ht="39" x14ac:dyDescent="0.25">
      <c r="A64" s="24"/>
      <c r="B64" s="24">
        <v>61</v>
      </c>
      <c r="C64" s="55" t="s">
        <v>307</v>
      </c>
      <c r="D64" s="24">
        <v>1</v>
      </c>
      <c r="E64" s="24">
        <v>72</v>
      </c>
      <c r="F64" s="24">
        <v>12</v>
      </c>
      <c r="G64" s="24">
        <f>E64*F64</f>
        <v>864</v>
      </c>
      <c r="H64" s="24"/>
      <c r="I64" s="56" t="s">
        <v>846</v>
      </c>
      <c r="J64" s="26"/>
      <c r="K64" s="26"/>
      <c r="L64" s="26"/>
      <c r="M64" s="26"/>
    </row>
    <row r="65" spans="1:13" ht="30" x14ac:dyDescent="0.25">
      <c r="A65" s="24"/>
      <c r="B65" s="67">
        <v>62</v>
      </c>
      <c r="C65" s="55" t="s">
        <v>308</v>
      </c>
      <c r="D65" s="24">
        <v>1</v>
      </c>
      <c r="E65" s="24">
        <v>72</v>
      </c>
      <c r="F65" s="58">
        <v>40</v>
      </c>
      <c r="G65" s="24">
        <f t="shared" si="1"/>
        <v>2880</v>
      </c>
      <c r="H65" s="24"/>
      <c r="I65" s="56" t="s">
        <v>846</v>
      </c>
      <c r="J65" s="26"/>
      <c r="K65" s="26"/>
      <c r="L65" s="26"/>
      <c r="M65" s="26"/>
    </row>
    <row r="66" spans="1:13" ht="45" x14ac:dyDescent="0.25">
      <c r="A66" s="24"/>
      <c r="B66" s="67">
        <v>63</v>
      </c>
      <c r="C66" s="55" t="s">
        <v>309</v>
      </c>
      <c r="D66" s="24">
        <v>1</v>
      </c>
      <c r="E66" s="24">
        <v>72</v>
      </c>
      <c r="F66" s="58">
        <v>36</v>
      </c>
      <c r="G66" s="24">
        <f t="shared" si="1"/>
        <v>2592</v>
      </c>
      <c r="H66" s="56" t="s">
        <v>368</v>
      </c>
      <c r="I66" s="56" t="s">
        <v>846</v>
      </c>
      <c r="J66" s="26"/>
      <c r="K66" s="26"/>
      <c r="L66" s="26"/>
      <c r="M66" s="26"/>
    </row>
    <row r="67" spans="1:13" ht="45" x14ac:dyDescent="0.25">
      <c r="A67" s="24"/>
      <c r="B67" s="26">
        <v>64</v>
      </c>
      <c r="C67" s="55" t="s">
        <v>261</v>
      </c>
      <c r="D67" s="59">
        <v>1</v>
      </c>
      <c r="E67" s="24">
        <v>72</v>
      </c>
      <c r="F67" s="24">
        <v>30</v>
      </c>
      <c r="G67" s="24">
        <f>E67*F67</f>
        <v>2160</v>
      </c>
      <c r="H67" s="56" t="s">
        <v>368</v>
      </c>
      <c r="I67" s="56" t="s">
        <v>846</v>
      </c>
      <c r="J67" s="26"/>
      <c r="K67" s="26"/>
      <c r="L67" s="26"/>
      <c r="M67" s="26"/>
    </row>
    <row r="68" spans="1:13" ht="30" x14ac:dyDescent="0.25">
      <c r="A68" s="24"/>
      <c r="B68" s="24">
        <v>65</v>
      </c>
      <c r="C68" s="71" t="s">
        <v>310</v>
      </c>
      <c r="D68" s="58">
        <v>1</v>
      </c>
      <c r="E68" s="58">
        <v>72</v>
      </c>
      <c r="F68" s="58">
        <v>36</v>
      </c>
      <c r="G68" s="58">
        <f>E68*F68</f>
        <v>2592</v>
      </c>
      <c r="H68" s="58"/>
      <c r="I68" s="56" t="s">
        <v>846</v>
      </c>
      <c r="J68" s="26"/>
      <c r="K68" s="26"/>
      <c r="L68" s="26"/>
      <c r="M68" s="26"/>
    </row>
    <row r="69" spans="1:13" x14ac:dyDescent="0.25">
      <c r="A69" s="26"/>
      <c r="B69" s="26"/>
      <c r="C69" s="26"/>
      <c r="D69" s="26"/>
      <c r="E69" s="26"/>
      <c r="F69" s="26">
        <f>SUM(F4:F68)</f>
        <v>1386</v>
      </c>
      <c r="G69" s="104">
        <f>SUM(G4:G68)</f>
        <v>157572</v>
      </c>
      <c r="H69" s="26"/>
      <c r="I69" s="26"/>
      <c r="J69" s="26"/>
      <c r="K69" s="26"/>
      <c r="L69" s="26"/>
      <c r="M69" s="26"/>
    </row>
    <row r="70" spans="1:13" x14ac:dyDescent="0.25">
      <c r="A70" s="273" t="s">
        <v>70</v>
      </c>
      <c r="B70" s="273"/>
      <c r="C70" s="273"/>
      <c r="D70" s="273"/>
      <c r="E70" s="273"/>
      <c r="F70" s="273"/>
      <c r="G70" s="273"/>
      <c r="H70" s="273"/>
      <c r="I70" s="273"/>
      <c r="J70" s="26"/>
      <c r="K70" s="26"/>
      <c r="L70" s="26"/>
      <c r="M70" s="26"/>
    </row>
    <row r="71" spans="1:13" ht="45" x14ac:dyDescent="0.25">
      <c r="A71" s="23" t="s">
        <v>100</v>
      </c>
      <c r="B71" s="24">
        <v>1</v>
      </c>
      <c r="C71" s="151" t="s">
        <v>311</v>
      </c>
      <c r="D71" s="151">
        <v>1</v>
      </c>
      <c r="E71" s="151">
        <v>216</v>
      </c>
      <c r="F71" s="151">
        <v>24</v>
      </c>
      <c r="G71" s="151">
        <f>E71*F71</f>
        <v>5184</v>
      </c>
      <c r="H71" s="151" t="s">
        <v>312</v>
      </c>
      <c r="I71" s="166" t="s">
        <v>846</v>
      </c>
      <c r="J71" s="26"/>
      <c r="K71" s="26"/>
      <c r="L71" s="26"/>
      <c r="M71" s="26"/>
    </row>
    <row r="72" spans="1:13" ht="45" x14ac:dyDescent="0.25">
      <c r="A72" s="23" t="s">
        <v>100</v>
      </c>
      <c r="B72" s="24">
        <v>2</v>
      </c>
      <c r="C72" s="151" t="s">
        <v>313</v>
      </c>
      <c r="D72" s="151">
        <v>1</v>
      </c>
      <c r="E72" s="151">
        <v>216</v>
      </c>
      <c r="F72" s="151">
        <v>24</v>
      </c>
      <c r="G72" s="151">
        <f>E72*F72</f>
        <v>5184</v>
      </c>
      <c r="H72" s="151" t="s">
        <v>312</v>
      </c>
      <c r="I72" s="166" t="s">
        <v>846</v>
      </c>
      <c r="J72" s="26"/>
      <c r="K72" s="26"/>
      <c r="L72" s="26"/>
      <c r="M72" s="26"/>
    </row>
    <row r="73" spans="1:13" ht="45" x14ac:dyDescent="0.25">
      <c r="A73" s="23" t="s">
        <v>100</v>
      </c>
      <c r="B73" s="24">
        <v>3</v>
      </c>
      <c r="C73" s="151" t="s">
        <v>314</v>
      </c>
      <c r="D73" s="151">
        <v>1</v>
      </c>
      <c r="E73" s="151">
        <v>216</v>
      </c>
      <c r="F73" s="151">
        <v>24</v>
      </c>
      <c r="G73" s="151">
        <f>E73*F73</f>
        <v>5184</v>
      </c>
      <c r="H73" s="151" t="s">
        <v>312</v>
      </c>
      <c r="I73" s="166" t="s">
        <v>846</v>
      </c>
      <c r="J73" s="26"/>
      <c r="K73" s="26"/>
      <c r="L73" s="26"/>
      <c r="M73" s="26"/>
    </row>
    <row r="74" spans="1:13" ht="30" x14ac:dyDescent="0.25">
      <c r="A74" s="23" t="s">
        <v>29</v>
      </c>
      <c r="B74" s="24">
        <v>4</v>
      </c>
      <c r="C74" s="24" t="s">
        <v>315</v>
      </c>
      <c r="D74" s="24">
        <v>1</v>
      </c>
      <c r="E74" s="24">
        <v>144</v>
      </c>
      <c r="F74" s="24">
        <v>26</v>
      </c>
      <c r="G74" s="24">
        <f t="shared" ref="G74:G78" si="2">E74*F74</f>
        <v>3744</v>
      </c>
      <c r="H74" s="24"/>
      <c r="I74" s="56" t="s">
        <v>846</v>
      </c>
      <c r="J74" s="26"/>
      <c r="K74" s="26"/>
      <c r="L74" s="26"/>
      <c r="M74" s="26"/>
    </row>
    <row r="75" spans="1:13" ht="30" x14ac:dyDescent="0.25">
      <c r="A75" s="23" t="s">
        <v>29</v>
      </c>
      <c r="B75" s="24">
        <v>5</v>
      </c>
      <c r="C75" s="23" t="s">
        <v>316</v>
      </c>
      <c r="D75" s="24">
        <v>1</v>
      </c>
      <c r="E75" s="24">
        <v>144</v>
      </c>
      <c r="F75" s="24">
        <v>12</v>
      </c>
      <c r="G75" s="24">
        <f t="shared" si="2"/>
        <v>1728</v>
      </c>
      <c r="H75" s="24"/>
      <c r="I75" s="56" t="s">
        <v>846</v>
      </c>
      <c r="J75" s="26"/>
      <c r="K75" s="26"/>
      <c r="L75" s="26"/>
      <c r="M75" s="26"/>
    </row>
    <row r="76" spans="1:13" ht="30" x14ac:dyDescent="0.25">
      <c r="A76" s="23" t="s">
        <v>29</v>
      </c>
      <c r="B76" s="24"/>
      <c r="C76" s="23" t="s">
        <v>133</v>
      </c>
      <c r="D76" s="24">
        <v>1</v>
      </c>
      <c r="E76" s="24">
        <v>144</v>
      </c>
      <c r="F76" s="24">
        <v>38</v>
      </c>
      <c r="G76" s="24">
        <f t="shared" si="2"/>
        <v>5472</v>
      </c>
      <c r="H76" s="24"/>
      <c r="I76" s="56" t="s">
        <v>846</v>
      </c>
      <c r="J76" s="26"/>
      <c r="K76" s="26"/>
      <c r="L76" s="26"/>
      <c r="M76" s="26"/>
    </row>
    <row r="77" spans="1:13" ht="14.45" customHeight="1" x14ac:dyDescent="0.25">
      <c r="A77" s="23" t="s">
        <v>29</v>
      </c>
      <c r="B77" s="24">
        <v>7</v>
      </c>
      <c r="C77" s="23" t="s">
        <v>858</v>
      </c>
      <c r="D77" s="24">
        <v>1</v>
      </c>
      <c r="E77" s="24">
        <v>108</v>
      </c>
      <c r="F77" s="24">
        <v>42</v>
      </c>
      <c r="G77" s="24">
        <f>E77*F77</f>
        <v>4536</v>
      </c>
      <c r="H77" s="24"/>
      <c r="I77" s="56" t="s">
        <v>846</v>
      </c>
      <c r="J77" s="26"/>
      <c r="K77" s="26"/>
      <c r="L77" s="26"/>
      <c r="M77" s="26"/>
    </row>
    <row r="78" spans="1:13" ht="30" x14ac:dyDescent="0.25">
      <c r="A78" s="23" t="s">
        <v>29</v>
      </c>
      <c r="B78" s="24">
        <v>9</v>
      </c>
      <c r="C78" s="23" t="s">
        <v>317</v>
      </c>
      <c r="D78" s="24">
        <v>1</v>
      </c>
      <c r="E78" s="24">
        <v>72</v>
      </c>
      <c r="F78" s="24">
        <v>35</v>
      </c>
      <c r="G78" s="24">
        <f t="shared" si="2"/>
        <v>2520</v>
      </c>
      <c r="H78" s="24"/>
      <c r="I78" s="56" t="s">
        <v>846</v>
      </c>
      <c r="J78" s="26"/>
      <c r="K78" s="26"/>
      <c r="L78" s="26"/>
      <c r="M78" s="26"/>
    </row>
    <row r="79" spans="1:13" x14ac:dyDescent="0.25">
      <c r="A79" s="26"/>
      <c r="B79" s="26"/>
      <c r="C79" s="26"/>
      <c r="D79" s="26"/>
      <c r="E79" s="26"/>
      <c r="F79" s="26">
        <f>SUM(F71:F78)</f>
        <v>225</v>
      </c>
      <c r="G79" s="105">
        <f>SUM(G71:G78)</f>
        <v>33552</v>
      </c>
      <c r="H79" s="26"/>
      <c r="I79" s="26"/>
      <c r="J79" s="26"/>
      <c r="K79" s="26"/>
      <c r="L79" s="26"/>
      <c r="M79" s="26"/>
    </row>
    <row r="80" spans="1:13" x14ac:dyDescent="0.25">
      <c r="A80" s="273" t="s">
        <v>120</v>
      </c>
      <c r="B80" s="273"/>
      <c r="C80" s="273"/>
      <c r="D80" s="273"/>
      <c r="E80" s="273"/>
      <c r="F80" s="273"/>
      <c r="G80" s="273"/>
      <c r="H80" s="273"/>
      <c r="I80" s="273"/>
      <c r="J80" s="26"/>
      <c r="K80" s="26"/>
      <c r="L80" s="26"/>
      <c r="M80" s="26"/>
    </row>
    <row r="81" spans="1:13" ht="45" x14ac:dyDescent="0.25">
      <c r="A81" s="23" t="s">
        <v>100</v>
      </c>
      <c r="B81" s="24">
        <v>1</v>
      </c>
      <c r="C81" s="151" t="s">
        <v>318</v>
      </c>
      <c r="D81" s="151">
        <v>1</v>
      </c>
      <c r="E81" s="151">
        <v>216</v>
      </c>
      <c r="F81" s="151">
        <v>12</v>
      </c>
      <c r="G81" s="151">
        <f t="shared" ref="G81:G84" si="3">E81*F81</f>
        <v>2592</v>
      </c>
      <c r="H81" s="149" t="s">
        <v>319</v>
      </c>
      <c r="I81" s="166" t="s">
        <v>846</v>
      </c>
      <c r="J81" s="26"/>
      <c r="K81" s="26"/>
      <c r="L81" s="26"/>
      <c r="M81" s="26"/>
    </row>
    <row r="82" spans="1:13" ht="45" x14ac:dyDescent="0.25">
      <c r="A82" s="23" t="s">
        <v>100</v>
      </c>
      <c r="B82" s="24">
        <v>2</v>
      </c>
      <c r="C82" s="151" t="s">
        <v>320</v>
      </c>
      <c r="D82" s="151">
        <v>1</v>
      </c>
      <c r="E82" s="151">
        <v>216</v>
      </c>
      <c r="F82" s="151">
        <v>12</v>
      </c>
      <c r="G82" s="151">
        <f t="shared" si="3"/>
        <v>2592</v>
      </c>
      <c r="H82" s="149" t="s">
        <v>319</v>
      </c>
      <c r="I82" s="166" t="s">
        <v>846</v>
      </c>
      <c r="J82" s="26"/>
      <c r="K82" s="26"/>
      <c r="L82" s="26"/>
      <c r="M82" s="26"/>
    </row>
    <row r="83" spans="1:13" ht="45" x14ac:dyDescent="0.25">
      <c r="A83" s="23" t="s">
        <v>100</v>
      </c>
      <c r="B83" s="24">
        <v>3</v>
      </c>
      <c r="C83" s="151" t="s">
        <v>321</v>
      </c>
      <c r="D83" s="152">
        <v>1</v>
      </c>
      <c r="E83" s="151">
        <v>216</v>
      </c>
      <c r="F83" s="151">
        <v>10</v>
      </c>
      <c r="G83" s="151">
        <f t="shared" si="3"/>
        <v>2160</v>
      </c>
      <c r="H83" s="149" t="s">
        <v>319</v>
      </c>
      <c r="I83" s="166" t="s">
        <v>846</v>
      </c>
      <c r="J83" s="26"/>
      <c r="K83" s="26"/>
      <c r="L83" s="26"/>
      <c r="M83" s="26"/>
    </row>
    <row r="84" spans="1:13" ht="45" x14ac:dyDescent="0.25">
      <c r="A84" s="23" t="s">
        <v>100</v>
      </c>
      <c r="B84" s="24">
        <v>4</v>
      </c>
      <c r="C84" s="151" t="s">
        <v>322</v>
      </c>
      <c r="D84" s="151">
        <v>1</v>
      </c>
      <c r="E84" s="151">
        <v>216</v>
      </c>
      <c r="F84" s="151">
        <v>8</v>
      </c>
      <c r="G84" s="151">
        <f t="shared" si="3"/>
        <v>1728</v>
      </c>
      <c r="H84" s="149" t="s">
        <v>319</v>
      </c>
      <c r="I84" s="166" t="s">
        <v>846</v>
      </c>
      <c r="J84" s="26"/>
      <c r="K84" s="26"/>
      <c r="L84" s="26"/>
      <c r="M84" s="26"/>
    </row>
    <row r="85" spans="1:13" ht="30" x14ac:dyDescent="0.25">
      <c r="A85" s="23" t="s">
        <v>29</v>
      </c>
      <c r="B85" s="24">
        <v>5</v>
      </c>
      <c r="C85" s="24" t="s">
        <v>323</v>
      </c>
      <c r="D85" s="24">
        <v>1</v>
      </c>
      <c r="E85" s="24">
        <v>144</v>
      </c>
      <c r="F85" s="24">
        <v>12</v>
      </c>
      <c r="G85" s="24">
        <f>E85*F85</f>
        <v>1728</v>
      </c>
      <c r="H85" s="24"/>
      <c r="I85" s="56" t="s">
        <v>846</v>
      </c>
      <c r="J85" s="26"/>
      <c r="K85" s="26"/>
      <c r="L85" s="26"/>
      <c r="M85" s="26"/>
    </row>
    <row r="86" spans="1:13" ht="30" x14ac:dyDescent="0.25">
      <c r="A86" s="23" t="s">
        <v>29</v>
      </c>
      <c r="B86" s="24">
        <v>6</v>
      </c>
      <c r="C86" s="23" t="s">
        <v>324</v>
      </c>
      <c r="D86" s="24">
        <v>1</v>
      </c>
      <c r="E86" s="24">
        <v>144</v>
      </c>
      <c r="F86" s="24">
        <v>20</v>
      </c>
      <c r="G86" s="24">
        <f>E86*F86</f>
        <v>2880</v>
      </c>
      <c r="H86" s="24"/>
      <c r="I86" s="56" t="s">
        <v>846</v>
      </c>
      <c r="J86" s="26"/>
      <c r="K86" s="26"/>
      <c r="L86" s="26"/>
      <c r="M86" s="26"/>
    </row>
    <row r="87" spans="1:13" ht="45" x14ac:dyDescent="0.25">
      <c r="A87" s="23" t="s">
        <v>29</v>
      </c>
      <c r="B87" s="24">
        <v>7</v>
      </c>
      <c r="C87" s="73" t="s">
        <v>325</v>
      </c>
      <c r="D87" s="74">
        <v>1</v>
      </c>
      <c r="E87" s="74">
        <v>108</v>
      </c>
      <c r="F87" s="74">
        <v>14</v>
      </c>
      <c r="G87" s="74">
        <f t="shared" ref="G87:G88" si="4">E87*F87</f>
        <v>1512</v>
      </c>
      <c r="H87" s="74"/>
      <c r="I87" s="56" t="s">
        <v>846</v>
      </c>
      <c r="J87" s="26"/>
      <c r="K87" s="26"/>
      <c r="L87" s="26"/>
      <c r="M87" s="26"/>
    </row>
    <row r="88" spans="1:13" ht="45" x14ac:dyDescent="0.25">
      <c r="A88" s="23" t="s">
        <v>29</v>
      </c>
      <c r="B88" s="24">
        <v>8</v>
      </c>
      <c r="C88" s="23" t="s">
        <v>325</v>
      </c>
      <c r="D88" s="24">
        <v>2</v>
      </c>
      <c r="E88" s="24">
        <v>108</v>
      </c>
      <c r="F88" s="24">
        <v>7</v>
      </c>
      <c r="G88" s="24">
        <f t="shared" si="4"/>
        <v>756</v>
      </c>
      <c r="H88" s="24"/>
      <c r="I88" s="56" t="s">
        <v>846</v>
      </c>
      <c r="J88" s="26"/>
      <c r="K88" s="26"/>
      <c r="L88" s="26"/>
      <c r="M88" s="26"/>
    </row>
    <row r="89" spans="1:13" ht="14.45" customHeight="1" x14ac:dyDescent="0.25">
      <c r="A89" s="26"/>
      <c r="B89" s="26"/>
      <c r="C89" s="26"/>
      <c r="D89" s="26"/>
      <c r="E89" s="26"/>
      <c r="F89" s="26">
        <f>SUM(F81:F88)</f>
        <v>95</v>
      </c>
      <c r="G89" s="104">
        <f>SUM(G81:G88)</f>
        <v>15948</v>
      </c>
      <c r="H89" s="26"/>
      <c r="I89" s="26"/>
      <c r="J89" s="26"/>
      <c r="K89" s="26"/>
      <c r="L89" s="26"/>
      <c r="M89" s="26"/>
    </row>
    <row r="90" spans="1:13" x14ac:dyDescent="0.25">
      <c r="A90" s="273" t="s">
        <v>140</v>
      </c>
      <c r="B90" s="273"/>
      <c r="C90" s="273"/>
      <c r="D90" s="273"/>
      <c r="E90" s="273"/>
      <c r="F90" s="273"/>
      <c r="G90" s="273"/>
      <c r="H90" s="273"/>
      <c r="I90" s="273"/>
      <c r="J90" s="26"/>
      <c r="K90" s="26"/>
      <c r="L90" s="26"/>
      <c r="M90" s="26"/>
    </row>
    <row r="91" spans="1:13" ht="30" x14ac:dyDescent="0.25">
      <c r="A91" s="56" t="s">
        <v>29</v>
      </c>
      <c r="B91" s="56">
        <v>1</v>
      </c>
      <c r="C91" s="56" t="s">
        <v>859</v>
      </c>
      <c r="D91" s="56">
        <v>1</v>
      </c>
      <c r="E91" s="56">
        <v>108</v>
      </c>
      <c r="F91" s="56">
        <v>36</v>
      </c>
      <c r="G91" s="56">
        <f t="shared" ref="G91:G94" si="5">E91*F91</f>
        <v>3888</v>
      </c>
      <c r="H91" s="56"/>
      <c r="I91" s="56" t="s">
        <v>846</v>
      </c>
      <c r="J91" s="26"/>
      <c r="K91" s="26"/>
      <c r="L91" s="26"/>
      <c r="M91" s="26"/>
    </row>
    <row r="92" spans="1:13" ht="30" x14ac:dyDescent="0.25">
      <c r="A92" s="56" t="s">
        <v>29</v>
      </c>
      <c r="B92" s="56">
        <v>2</v>
      </c>
      <c r="C92" s="56" t="s">
        <v>860</v>
      </c>
      <c r="D92" s="56">
        <v>1</v>
      </c>
      <c r="E92" s="56">
        <v>108</v>
      </c>
      <c r="F92" s="56">
        <v>24</v>
      </c>
      <c r="G92" s="56">
        <f t="shared" si="5"/>
        <v>2592</v>
      </c>
      <c r="H92" s="56"/>
      <c r="I92" s="56" t="s">
        <v>846</v>
      </c>
      <c r="J92" s="26"/>
      <c r="K92" s="26"/>
      <c r="L92" s="26"/>
      <c r="M92" s="26"/>
    </row>
    <row r="93" spans="1:13" ht="60" x14ac:dyDescent="0.25">
      <c r="A93" s="56" t="s">
        <v>29</v>
      </c>
      <c r="B93" s="56">
        <v>3</v>
      </c>
      <c r="C93" s="56" t="s">
        <v>326</v>
      </c>
      <c r="D93" s="56">
        <v>1</v>
      </c>
      <c r="E93" s="56">
        <v>108</v>
      </c>
      <c r="F93" s="56">
        <v>12</v>
      </c>
      <c r="G93" s="56">
        <f t="shared" si="5"/>
        <v>1296</v>
      </c>
      <c r="H93" s="56" t="s">
        <v>300</v>
      </c>
      <c r="I93" s="56" t="s">
        <v>846</v>
      </c>
      <c r="J93" s="26"/>
      <c r="K93" s="26"/>
      <c r="L93" s="26"/>
      <c r="M93" s="26"/>
    </row>
    <row r="94" spans="1:13" ht="30" x14ac:dyDescent="0.25">
      <c r="A94" s="56" t="s">
        <v>29</v>
      </c>
      <c r="B94" s="56">
        <v>4</v>
      </c>
      <c r="C94" s="56" t="s">
        <v>81</v>
      </c>
      <c r="D94" s="56">
        <v>1</v>
      </c>
      <c r="E94" s="56">
        <v>108</v>
      </c>
      <c r="F94" s="56">
        <v>40</v>
      </c>
      <c r="G94" s="56">
        <f t="shared" si="5"/>
        <v>4320</v>
      </c>
      <c r="H94" s="56"/>
      <c r="I94" s="56" t="s">
        <v>846</v>
      </c>
      <c r="J94" s="26"/>
      <c r="K94" s="26"/>
      <c r="L94" s="26"/>
      <c r="M94" s="26"/>
    </row>
    <row r="95" spans="1:13" x14ac:dyDescent="0.25">
      <c r="A95" s="26"/>
      <c r="B95" s="26"/>
      <c r="C95" s="26"/>
      <c r="D95" s="26"/>
      <c r="E95" s="26"/>
      <c r="F95" s="26">
        <f>SUM(F91:F94)</f>
        <v>112</v>
      </c>
      <c r="G95" s="105">
        <f>SUM(G91:G94)</f>
        <v>12096</v>
      </c>
      <c r="H95" s="26"/>
      <c r="I95" s="26"/>
      <c r="J95" s="26"/>
      <c r="K95" s="26"/>
      <c r="L95" s="26"/>
      <c r="M95" s="26"/>
    </row>
    <row r="96" spans="1:13" x14ac:dyDescent="0.25">
      <c r="A96" s="272" t="s">
        <v>128</v>
      </c>
      <c r="B96" s="272"/>
      <c r="C96" s="272"/>
      <c r="D96" s="272"/>
      <c r="E96" s="272"/>
      <c r="F96" s="272"/>
      <c r="G96" s="272"/>
      <c r="H96" s="272"/>
      <c r="I96" s="272"/>
      <c r="J96" s="26"/>
      <c r="K96" s="26"/>
      <c r="L96" s="26"/>
      <c r="M96" s="26"/>
    </row>
    <row r="97" spans="1:13" ht="60" x14ac:dyDescent="0.25">
      <c r="A97" s="23" t="s">
        <v>29</v>
      </c>
      <c r="B97" s="24">
        <v>1</v>
      </c>
      <c r="C97" s="24" t="s">
        <v>327</v>
      </c>
      <c r="D97" s="24">
        <v>1</v>
      </c>
      <c r="E97" s="24">
        <v>144</v>
      </c>
      <c r="F97" s="24">
        <v>22</v>
      </c>
      <c r="G97" s="24">
        <f>E97*F97</f>
        <v>3168</v>
      </c>
      <c r="H97" s="24" t="s">
        <v>262</v>
      </c>
      <c r="I97" s="56" t="s">
        <v>257</v>
      </c>
      <c r="J97" s="26"/>
      <c r="K97" s="26"/>
      <c r="L97" s="26"/>
      <c r="M97" s="26"/>
    </row>
    <row r="98" spans="1:13" x14ac:dyDescent="0.25">
      <c r="A98" s="26"/>
      <c r="B98" s="26"/>
      <c r="C98" s="26"/>
      <c r="D98" s="26"/>
      <c r="E98" s="26"/>
      <c r="F98" s="26">
        <f>SUM(F97)</f>
        <v>22</v>
      </c>
      <c r="G98" s="105">
        <f>SUM(G97)</f>
        <v>3168</v>
      </c>
      <c r="H98" s="26"/>
      <c r="I98" s="26"/>
      <c r="J98" s="26"/>
      <c r="K98" s="26"/>
      <c r="L98" s="26"/>
      <c r="M98" s="26"/>
    </row>
    <row r="99" spans="1:13" x14ac:dyDescent="0.25">
      <c r="A99" s="26"/>
      <c r="B99" s="26"/>
      <c r="C99" s="26"/>
      <c r="D99" s="26"/>
      <c r="E99" s="26"/>
      <c r="F99" s="229">
        <f>SUM(F98+F95+F89+F79+F69)</f>
        <v>1840</v>
      </c>
      <c r="G99" s="229">
        <f>SUM(G98+G95+G89+G79+G69)</f>
        <v>222336</v>
      </c>
      <c r="H99" s="26"/>
      <c r="I99" s="26"/>
      <c r="J99" s="26"/>
      <c r="K99" s="26"/>
      <c r="L99" s="26"/>
      <c r="M99" s="26"/>
    </row>
    <row r="100" spans="1:13" x14ac:dyDescent="0.25">
      <c r="G100" s="104"/>
    </row>
    <row r="101" spans="1:13" x14ac:dyDescent="0.25">
      <c r="A101" s="274"/>
      <c r="B101" s="274"/>
      <c r="C101" s="274"/>
      <c r="D101" s="274"/>
      <c r="E101" s="274"/>
      <c r="F101" s="274"/>
      <c r="G101" s="274"/>
      <c r="H101" s="274"/>
      <c r="I101" s="274"/>
    </row>
    <row r="102" spans="1:13" x14ac:dyDescent="0.25">
      <c r="A102" s="167"/>
      <c r="B102" s="168"/>
      <c r="C102" s="168"/>
      <c r="D102" s="168"/>
      <c r="E102" s="168"/>
      <c r="F102" s="168"/>
      <c r="G102" s="168"/>
      <c r="H102" s="168"/>
      <c r="I102" s="167"/>
    </row>
    <row r="103" spans="1:13" x14ac:dyDescent="0.25">
      <c r="A103" s="168"/>
      <c r="B103" s="168"/>
      <c r="C103" s="168"/>
      <c r="D103" s="168"/>
      <c r="E103" s="168"/>
      <c r="F103" s="168"/>
      <c r="G103" s="168"/>
      <c r="H103" s="168"/>
      <c r="I103" s="167"/>
    </row>
    <row r="104" spans="1:13" x14ac:dyDescent="0.25">
      <c r="A104" s="168"/>
      <c r="B104" s="168"/>
      <c r="C104" s="168"/>
      <c r="D104" s="168"/>
      <c r="E104" s="168"/>
      <c r="F104" s="168"/>
      <c r="G104" s="168"/>
      <c r="H104" s="167"/>
      <c r="I104" s="167"/>
    </row>
    <row r="105" spans="1:13" x14ac:dyDescent="0.25">
      <c r="A105" s="168"/>
      <c r="B105" s="168"/>
      <c r="C105" s="168"/>
      <c r="D105" s="168"/>
      <c r="E105" s="168"/>
      <c r="F105" s="168"/>
      <c r="G105" s="168"/>
      <c r="H105" s="168"/>
      <c r="I105" s="167"/>
    </row>
    <row r="106" spans="1:13" x14ac:dyDescent="0.25">
      <c r="A106" s="168"/>
      <c r="B106" s="168"/>
      <c r="C106" s="167"/>
      <c r="D106" s="168"/>
      <c r="E106" s="168"/>
      <c r="F106" s="168"/>
      <c r="G106" s="168"/>
      <c r="H106" s="168"/>
      <c r="I106" s="167"/>
    </row>
    <row r="107" spans="1:13" x14ac:dyDescent="0.25">
      <c r="A107" s="168"/>
      <c r="B107" s="168"/>
      <c r="C107" s="168"/>
      <c r="D107" s="168"/>
      <c r="E107" s="168"/>
      <c r="F107" s="168"/>
      <c r="G107" s="170"/>
      <c r="H107" s="168"/>
      <c r="I107" s="168"/>
    </row>
    <row r="108" spans="1:13" x14ac:dyDescent="0.25">
      <c r="A108" s="270"/>
      <c r="B108" s="270"/>
      <c r="C108" s="270"/>
      <c r="D108" s="270"/>
      <c r="E108" s="270"/>
      <c r="F108" s="270"/>
      <c r="G108" s="270"/>
      <c r="H108" s="270"/>
      <c r="I108" s="270"/>
    </row>
    <row r="109" spans="1:13" x14ac:dyDescent="0.25">
      <c r="A109" s="167"/>
      <c r="B109" s="168"/>
      <c r="C109" s="168"/>
      <c r="D109" s="168"/>
      <c r="E109" s="168"/>
      <c r="F109" s="168"/>
      <c r="G109" s="168"/>
      <c r="H109" s="168"/>
      <c r="I109" s="167"/>
    </row>
    <row r="110" spans="1:13" x14ac:dyDescent="0.25">
      <c r="A110" s="168"/>
      <c r="B110" s="168"/>
      <c r="C110" s="168"/>
      <c r="D110" s="168"/>
      <c r="E110" s="168"/>
      <c r="F110" s="168"/>
      <c r="G110" s="168"/>
      <c r="H110" s="168"/>
      <c r="I110" s="168"/>
    </row>
    <row r="111" spans="1:13" x14ac:dyDescent="0.25">
      <c r="A111" s="270"/>
      <c r="B111" s="270"/>
      <c r="C111" s="270"/>
      <c r="D111" s="270"/>
      <c r="E111" s="270"/>
      <c r="F111" s="270"/>
      <c r="G111" s="270"/>
      <c r="H111" s="270"/>
      <c r="I111" s="270"/>
    </row>
    <row r="112" spans="1:13" ht="15.75" x14ac:dyDescent="0.25">
      <c r="A112" s="171"/>
      <c r="B112" s="170"/>
      <c r="C112" s="170"/>
      <c r="D112" s="170"/>
      <c r="E112" s="170"/>
      <c r="F112" s="170"/>
      <c r="G112" s="170"/>
      <c r="H112" s="172"/>
      <c r="I112" s="172"/>
    </row>
    <row r="113" spans="1:9" ht="15.75" x14ac:dyDescent="0.25">
      <c r="A113" s="171"/>
      <c r="B113" s="170"/>
      <c r="C113" s="172"/>
      <c r="D113" s="170"/>
      <c r="E113" s="170"/>
      <c r="F113" s="170"/>
      <c r="G113" s="170"/>
      <c r="H113" s="172"/>
      <c r="I113" s="172"/>
    </row>
    <row r="114" spans="1:9" x14ac:dyDescent="0.25">
      <c r="A114" s="118"/>
      <c r="B114" s="118"/>
      <c r="C114" s="118"/>
      <c r="D114" s="118"/>
      <c r="E114" s="118"/>
      <c r="F114" s="118"/>
      <c r="G114" s="169"/>
      <c r="H114" s="118"/>
      <c r="I114" s="118"/>
    </row>
  </sheetData>
  <mergeCells count="9">
    <mergeCell ref="A111:I111"/>
    <mergeCell ref="A1:M1"/>
    <mergeCell ref="A2:M2"/>
    <mergeCell ref="A90:I90"/>
    <mergeCell ref="A101:I101"/>
    <mergeCell ref="A108:I108"/>
    <mergeCell ref="A70:I70"/>
    <mergeCell ref="A80:I80"/>
    <mergeCell ref="A96:I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selection sqref="A1:M1"/>
    </sheetView>
  </sheetViews>
  <sheetFormatPr defaultRowHeight="15" x14ac:dyDescent="0.25"/>
  <cols>
    <col min="1" max="1" width="25.28515625" customWidth="1"/>
    <col min="3" max="3" width="17.140625" customWidth="1"/>
    <col min="4" max="4" width="12" customWidth="1"/>
    <col min="5" max="5" width="12.85546875" customWidth="1"/>
    <col min="7" max="7" width="12.28515625" customWidth="1"/>
    <col min="8" max="8" width="26.42578125" customWidth="1"/>
    <col min="9" max="9" width="15.7109375" customWidth="1"/>
  </cols>
  <sheetData>
    <row r="1" spans="1:13" ht="148.5" customHeight="1" x14ac:dyDescent="0.25">
      <c r="A1" s="271" t="s">
        <v>758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25">
      <c r="A2" s="272" t="s">
        <v>120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ht="75" x14ac:dyDescent="0.25">
      <c r="A3" s="52"/>
      <c r="B3" s="52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26"/>
      <c r="K3" s="26"/>
      <c r="L3" s="26"/>
      <c r="M3" s="26"/>
    </row>
    <row r="4" spans="1:13" ht="94.5" customHeight="1" x14ac:dyDescent="0.25">
      <c r="A4" s="54" t="s">
        <v>9</v>
      </c>
      <c r="B4" s="53">
        <v>1</v>
      </c>
      <c r="C4" s="53" t="s">
        <v>191</v>
      </c>
      <c r="D4" s="53">
        <v>1</v>
      </c>
      <c r="E4" s="53">
        <v>108</v>
      </c>
      <c r="F4" s="53">
        <v>5</v>
      </c>
      <c r="G4" s="53">
        <f t="shared" ref="G4:G26" si="0">E4*F4</f>
        <v>540</v>
      </c>
      <c r="H4" s="48" t="s">
        <v>149</v>
      </c>
      <c r="I4" s="53" t="s">
        <v>193</v>
      </c>
      <c r="J4" s="26"/>
      <c r="K4" s="26"/>
      <c r="L4" s="26"/>
      <c r="M4" s="26"/>
    </row>
    <row r="5" spans="1:13" ht="75" x14ac:dyDescent="0.25">
      <c r="A5" s="54"/>
      <c r="B5" s="53">
        <v>2</v>
      </c>
      <c r="C5" s="53" t="s">
        <v>194</v>
      </c>
      <c r="D5" s="49">
        <v>1</v>
      </c>
      <c r="E5" s="49">
        <v>108</v>
      </c>
      <c r="F5" s="49">
        <v>9</v>
      </c>
      <c r="G5" s="53">
        <f t="shared" si="0"/>
        <v>972</v>
      </c>
      <c r="H5" s="48" t="s">
        <v>149</v>
      </c>
      <c r="I5" s="53" t="s">
        <v>193</v>
      </c>
      <c r="J5" s="26"/>
      <c r="K5" s="26"/>
      <c r="L5" s="26"/>
      <c r="M5" s="26"/>
    </row>
    <row r="6" spans="1:13" ht="90" x14ac:dyDescent="0.25">
      <c r="A6" s="54"/>
      <c r="B6" s="53">
        <v>3</v>
      </c>
      <c r="C6" s="53" t="s">
        <v>195</v>
      </c>
      <c r="D6" s="49">
        <v>1</v>
      </c>
      <c r="E6" s="49">
        <v>108</v>
      </c>
      <c r="F6" s="49">
        <v>5</v>
      </c>
      <c r="G6" s="53">
        <f t="shared" si="0"/>
        <v>540</v>
      </c>
      <c r="H6" s="48" t="s">
        <v>149</v>
      </c>
      <c r="I6" s="53" t="s">
        <v>193</v>
      </c>
      <c r="J6" s="26"/>
      <c r="K6" s="26"/>
      <c r="L6" s="26"/>
      <c r="M6" s="26"/>
    </row>
    <row r="7" spans="1:13" ht="75" x14ac:dyDescent="0.25">
      <c r="A7" s="54"/>
      <c r="B7" s="53">
        <v>4</v>
      </c>
      <c r="C7" s="53" t="s">
        <v>196</v>
      </c>
      <c r="D7" s="49">
        <v>1</v>
      </c>
      <c r="E7" s="49">
        <v>108</v>
      </c>
      <c r="F7" s="49">
        <v>5</v>
      </c>
      <c r="G7" s="53">
        <f t="shared" si="0"/>
        <v>540</v>
      </c>
      <c r="H7" s="48" t="s">
        <v>149</v>
      </c>
      <c r="I7" s="53" t="s">
        <v>193</v>
      </c>
      <c r="J7" s="26" t="s">
        <v>190</v>
      </c>
      <c r="K7" s="26"/>
      <c r="L7" s="26"/>
      <c r="M7" s="26"/>
    </row>
    <row r="8" spans="1:13" ht="189" x14ac:dyDescent="0.25">
      <c r="A8" s="57" t="s">
        <v>77</v>
      </c>
      <c r="B8" s="53">
        <v>1</v>
      </c>
      <c r="C8" s="48" t="s">
        <v>199</v>
      </c>
      <c r="D8" s="53">
        <v>1</v>
      </c>
      <c r="E8" s="53">
        <v>216</v>
      </c>
      <c r="F8" s="53">
        <v>30</v>
      </c>
      <c r="G8" s="53">
        <f t="shared" si="0"/>
        <v>6480</v>
      </c>
      <c r="H8" s="48" t="s">
        <v>149</v>
      </c>
      <c r="I8" s="53" t="s">
        <v>193</v>
      </c>
      <c r="J8" s="26"/>
      <c r="K8" s="26"/>
      <c r="L8" s="26"/>
      <c r="M8" s="26"/>
    </row>
    <row r="9" spans="1:13" ht="75" x14ac:dyDescent="0.25">
      <c r="A9" s="57"/>
      <c r="B9" s="53">
        <v>2</v>
      </c>
      <c r="C9" s="48" t="s">
        <v>199</v>
      </c>
      <c r="D9" s="53">
        <v>2</v>
      </c>
      <c r="E9" s="53">
        <v>216</v>
      </c>
      <c r="F9" s="53">
        <v>30</v>
      </c>
      <c r="G9" s="53">
        <f t="shared" si="0"/>
        <v>6480</v>
      </c>
      <c r="H9" s="48" t="s">
        <v>149</v>
      </c>
      <c r="I9" s="53" t="s">
        <v>193</v>
      </c>
      <c r="J9" s="26"/>
      <c r="K9" s="26"/>
      <c r="L9" s="26"/>
      <c r="M9" s="26"/>
    </row>
    <row r="10" spans="1:13" ht="75" x14ac:dyDescent="0.25">
      <c r="A10" s="57"/>
      <c r="B10" s="53">
        <v>3</v>
      </c>
      <c r="C10" s="48" t="s">
        <v>199</v>
      </c>
      <c r="D10" s="53">
        <v>3</v>
      </c>
      <c r="E10" s="53">
        <v>216</v>
      </c>
      <c r="F10" s="53">
        <v>15</v>
      </c>
      <c r="G10" s="53">
        <f t="shared" si="0"/>
        <v>3240</v>
      </c>
      <c r="H10" s="48" t="s">
        <v>149</v>
      </c>
      <c r="I10" s="53" t="s">
        <v>193</v>
      </c>
      <c r="J10" s="26"/>
      <c r="K10" s="26"/>
      <c r="L10" s="26"/>
      <c r="M10" s="26"/>
    </row>
    <row r="11" spans="1:13" ht="75" x14ac:dyDescent="0.25">
      <c r="A11" s="57"/>
      <c r="B11" s="53">
        <v>4</v>
      </c>
      <c r="C11" s="48" t="s">
        <v>202</v>
      </c>
      <c r="D11" s="53">
        <v>1</v>
      </c>
      <c r="E11" s="53">
        <v>216</v>
      </c>
      <c r="F11" s="53">
        <v>15</v>
      </c>
      <c r="G11" s="53">
        <f t="shared" si="0"/>
        <v>3240</v>
      </c>
      <c r="H11" s="48" t="s">
        <v>149</v>
      </c>
      <c r="I11" s="53" t="s">
        <v>193</v>
      </c>
      <c r="J11" s="26"/>
      <c r="K11" s="26"/>
      <c r="L11" s="26"/>
      <c r="M11" s="26"/>
    </row>
    <row r="12" spans="1:13" ht="75" x14ac:dyDescent="0.25">
      <c r="A12" s="57"/>
      <c r="B12" s="53">
        <v>5</v>
      </c>
      <c r="C12" s="48" t="s">
        <v>202</v>
      </c>
      <c r="D12" s="53">
        <v>2</v>
      </c>
      <c r="E12" s="53">
        <v>216</v>
      </c>
      <c r="F12" s="53">
        <v>15</v>
      </c>
      <c r="G12" s="53">
        <f t="shared" si="0"/>
        <v>3240</v>
      </c>
      <c r="H12" s="48" t="s">
        <v>149</v>
      </c>
      <c r="I12" s="53" t="s">
        <v>193</v>
      </c>
      <c r="J12" s="26"/>
      <c r="K12" s="26"/>
      <c r="L12" s="26"/>
      <c r="M12" s="26"/>
    </row>
    <row r="13" spans="1:13" ht="75" x14ac:dyDescent="0.25">
      <c r="A13" s="57"/>
      <c r="B13" s="53">
        <v>6</v>
      </c>
      <c r="C13" s="48" t="s">
        <v>202</v>
      </c>
      <c r="D13" s="53">
        <v>3</v>
      </c>
      <c r="E13" s="53">
        <v>216</v>
      </c>
      <c r="F13" s="53">
        <v>17</v>
      </c>
      <c r="G13" s="53">
        <f t="shared" si="0"/>
        <v>3672</v>
      </c>
      <c r="H13" s="48" t="s">
        <v>149</v>
      </c>
      <c r="I13" s="53" t="s">
        <v>193</v>
      </c>
      <c r="J13" s="26"/>
      <c r="K13" s="26"/>
      <c r="L13" s="26"/>
      <c r="M13" s="26"/>
    </row>
    <row r="14" spans="1:13" ht="75" x14ac:dyDescent="0.25">
      <c r="A14" s="57"/>
      <c r="B14" s="53">
        <v>7</v>
      </c>
      <c r="C14" s="48" t="s">
        <v>203</v>
      </c>
      <c r="D14" s="53">
        <v>2</v>
      </c>
      <c r="E14" s="53">
        <v>216</v>
      </c>
      <c r="F14" s="53">
        <v>19</v>
      </c>
      <c r="G14" s="53">
        <f t="shared" si="0"/>
        <v>4104</v>
      </c>
      <c r="H14" s="48" t="s">
        <v>149</v>
      </c>
      <c r="I14" s="53" t="s">
        <v>193</v>
      </c>
      <c r="J14" s="26"/>
      <c r="K14" s="26"/>
      <c r="L14" s="26"/>
      <c r="M14" s="26"/>
    </row>
    <row r="15" spans="1:13" ht="75" x14ac:dyDescent="0.25">
      <c r="A15" s="57"/>
      <c r="B15" s="53">
        <v>8</v>
      </c>
      <c r="C15" s="48" t="s">
        <v>205</v>
      </c>
      <c r="D15" s="53">
        <v>1</v>
      </c>
      <c r="E15" s="53">
        <v>216</v>
      </c>
      <c r="F15" s="53">
        <v>15</v>
      </c>
      <c r="G15" s="53">
        <f t="shared" si="0"/>
        <v>3240</v>
      </c>
      <c r="H15" s="48" t="s">
        <v>149</v>
      </c>
      <c r="I15" s="53" t="s">
        <v>193</v>
      </c>
      <c r="J15" s="26"/>
      <c r="K15" s="26"/>
      <c r="L15" s="26"/>
      <c r="M15" s="26"/>
    </row>
    <row r="16" spans="1:13" ht="75" x14ac:dyDescent="0.25">
      <c r="A16" s="57"/>
      <c r="B16" s="53">
        <v>9</v>
      </c>
      <c r="C16" s="48" t="s">
        <v>205</v>
      </c>
      <c r="D16" s="53">
        <v>2</v>
      </c>
      <c r="E16" s="53">
        <v>216</v>
      </c>
      <c r="F16" s="53">
        <v>15</v>
      </c>
      <c r="G16" s="53">
        <f t="shared" si="0"/>
        <v>3240</v>
      </c>
      <c r="H16" s="48" t="s">
        <v>149</v>
      </c>
      <c r="I16" s="53" t="s">
        <v>193</v>
      </c>
      <c r="J16" s="26"/>
      <c r="K16" s="26"/>
      <c r="L16" s="26"/>
      <c r="M16" s="26"/>
    </row>
    <row r="17" spans="1:13" ht="75" x14ac:dyDescent="0.25">
      <c r="A17" s="57"/>
      <c r="B17" s="53">
        <v>10</v>
      </c>
      <c r="C17" s="48" t="s">
        <v>205</v>
      </c>
      <c r="D17" s="53">
        <v>3</v>
      </c>
      <c r="E17" s="53">
        <v>216</v>
      </c>
      <c r="F17" s="53">
        <v>15</v>
      </c>
      <c r="G17" s="53">
        <f t="shared" si="0"/>
        <v>3240</v>
      </c>
      <c r="H17" s="48" t="s">
        <v>149</v>
      </c>
      <c r="I17" s="53" t="s">
        <v>193</v>
      </c>
      <c r="J17" s="26"/>
      <c r="K17" s="26"/>
      <c r="L17" s="26"/>
      <c r="M17" s="26"/>
    </row>
    <row r="18" spans="1:13" ht="75" x14ac:dyDescent="0.25">
      <c r="A18" s="57"/>
      <c r="B18" s="53">
        <v>11</v>
      </c>
      <c r="C18" s="48" t="s">
        <v>206</v>
      </c>
      <c r="D18" s="53">
        <v>1</v>
      </c>
      <c r="E18" s="53">
        <v>216</v>
      </c>
      <c r="F18" s="53">
        <v>15</v>
      </c>
      <c r="G18" s="53">
        <f t="shared" si="0"/>
        <v>3240</v>
      </c>
      <c r="H18" s="48" t="s">
        <v>149</v>
      </c>
      <c r="I18" s="53" t="s">
        <v>193</v>
      </c>
      <c r="J18" s="26"/>
      <c r="K18" s="26"/>
      <c r="L18" s="26"/>
      <c r="M18" s="26"/>
    </row>
    <row r="19" spans="1:13" ht="75" x14ac:dyDescent="0.25">
      <c r="A19" s="57"/>
      <c r="B19" s="53">
        <v>12</v>
      </c>
      <c r="C19" s="48" t="s">
        <v>206</v>
      </c>
      <c r="D19" s="53">
        <v>2</v>
      </c>
      <c r="E19" s="53">
        <v>216</v>
      </c>
      <c r="F19" s="53">
        <v>30</v>
      </c>
      <c r="G19" s="53">
        <f t="shared" si="0"/>
        <v>6480</v>
      </c>
      <c r="H19" s="48" t="s">
        <v>149</v>
      </c>
      <c r="I19" s="53" t="s">
        <v>193</v>
      </c>
      <c r="J19" s="26"/>
      <c r="K19" s="26"/>
      <c r="L19" s="26"/>
      <c r="M19" s="26"/>
    </row>
    <row r="20" spans="1:13" ht="75" x14ac:dyDescent="0.25">
      <c r="A20" s="57"/>
      <c r="B20" s="53">
        <v>13</v>
      </c>
      <c r="C20" s="48" t="s">
        <v>826</v>
      </c>
      <c r="D20" s="53">
        <v>1</v>
      </c>
      <c r="E20" s="53">
        <v>216</v>
      </c>
      <c r="F20" s="53">
        <v>45</v>
      </c>
      <c r="G20" s="53">
        <f t="shared" si="0"/>
        <v>9720</v>
      </c>
      <c r="H20" s="48" t="s">
        <v>149</v>
      </c>
      <c r="I20" s="53" t="s">
        <v>193</v>
      </c>
      <c r="J20" s="26"/>
      <c r="K20" s="26"/>
      <c r="L20" s="26"/>
      <c r="M20" s="26"/>
    </row>
    <row r="21" spans="1:13" ht="45" x14ac:dyDescent="0.25">
      <c r="A21" s="23" t="s">
        <v>100</v>
      </c>
      <c r="B21" s="53"/>
      <c r="C21" s="53"/>
      <c r="D21" s="49"/>
      <c r="E21" s="49"/>
      <c r="F21" s="49"/>
      <c r="G21" s="53">
        <f t="shared" si="0"/>
        <v>0</v>
      </c>
      <c r="H21" s="53"/>
      <c r="I21" s="53"/>
      <c r="J21" s="26"/>
      <c r="K21" s="26"/>
      <c r="L21" s="26"/>
      <c r="M21" s="26"/>
    </row>
    <row r="22" spans="1:13" ht="90" x14ac:dyDescent="0.25">
      <c r="A22" s="48" t="s">
        <v>29</v>
      </c>
      <c r="B22" s="48">
        <v>1</v>
      </c>
      <c r="C22" s="48" t="s">
        <v>200</v>
      </c>
      <c r="D22" s="53">
        <v>1</v>
      </c>
      <c r="E22" s="53">
        <v>144</v>
      </c>
      <c r="F22" s="53">
        <v>30</v>
      </c>
      <c r="G22" s="53">
        <f>E22*F22</f>
        <v>4320</v>
      </c>
      <c r="H22" s="53" t="s">
        <v>827</v>
      </c>
      <c r="I22" s="53" t="s">
        <v>193</v>
      </c>
      <c r="J22" s="26"/>
      <c r="K22" s="26"/>
      <c r="L22" s="26"/>
      <c r="M22" s="26"/>
    </row>
    <row r="23" spans="1:13" ht="90" x14ac:dyDescent="0.25">
      <c r="A23" s="48"/>
      <c r="B23" s="48">
        <v>2</v>
      </c>
      <c r="C23" s="48" t="s">
        <v>200</v>
      </c>
      <c r="D23" s="53">
        <v>2</v>
      </c>
      <c r="E23" s="53">
        <v>144</v>
      </c>
      <c r="F23" s="53">
        <v>15</v>
      </c>
      <c r="G23" s="53">
        <f>E23*F23</f>
        <v>2160</v>
      </c>
      <c r="H23" s="53" t="s">
        <v>828</v>
      </c>
      <c r="I23" s="53" t="s">
        <v>193</v>
      </c>
      <c r="J23" s="26"/>
      <c r="K23" s="26"/>
      <c r="L23" s="26"/>
      <c r="M23" s="26"/>
    </row>
    <row r="24" spans="1:13" ht="90" x14ac:dyDescent="0.25">
      <c r="A24" s="48"/>
      <c r="B24" s="48">
        <v>3</v>
      </c>
      <c r="C24" s="48" t="s">
        <v>201</v>
      </c>
      <c r="D24" s="53">
        <v>1</v>
      </c>
      <c r="E24" s="53">
        <v>144</v>
      </c>
      <c r="F24" s="53">
        <v>15</v>
      </c>
      <c r="G24" s="53">
        <f>E24*F24</f>
        <v>2160</v>
      </c>
      <c r="H24" s="53" t="s">
        <v>828</v>
      </c>
      <c r="I24" s="53" t="s">
        <v>193</v>
      </c>
      <c r="J24" s="26"/>
      <c r="K24" s="26"/>
      <c r="L24" s="26"/>
      <c r="M24" s="26"/>
    </row>
    <row r="25" spans="1:13" ht="45" x14ac:dyDescent="0.25">
      <c r="A25" s="48"/>
      <c r="B25" s="48">
        <v>4</v>
      </c>
      <c r="C25" s="48" t="s">
        <v>203</v>
      </c>
      <c r="D25" s="53">
        <v>1</v>
      </c>
      <c r="E25" s="53">
        <v>108</v>
      </c>
      <c r="F25" s="53">
        <v>15</v>
      </c>
      <c r="G25" s="53">
        <f t="shared" si="0"/>
        <v>1620</v>
      </c>
      <c r="H25" s="48"/>
      <c r="I25" s="53" t="s">
        <v>193</v>
      </c>
      <c r="J25" s="26"/>
      <c r="K25" s="26"/>
      <c r="L25" s="26"/>
      <c r="M25" s="26"/>
    </row>
    <row r="26" spans="1:13" ht="60" x14ac:dyDescent="0.25">
      <c r="A26" s="48"/>
      <c r="B26" s="48">
        <v>5</v>
      </c>
      <c r="C26" s="48" t="s">
        <v>204</v>
      </c>
      <c r="D26" s="53">
        <v>1</v>
      </c>
      <c r="E26" s="53">
        <v>144</v>
      </c>
      <c r="F26" s="53">
        <v>15</v>
      </c>
      <c r="G26" s="53">
        <f t="shared" si="0"/>
        <v>2160</v>
      </c>
      <c r="H26" s="48"/>
      <c r="I26" s="53" t="s">
        <v>193</v>
      </c>
      <c r="J26" s="26"/>
      <c r="K26" s="26"/>
      <c r="L26" s="26"/>
      <c r="M26" s="26"/>
    </row>
    <row r="27" spans="1:13" x14ac:dyDescent="0.25">
      <c r="A27" s="230"/>
      <c r="B27" s="230"/>
      <c r="C27" s="230"/>
      <c r="D27" s="231"/>
      <c r="E27" s="231"/>
      <c r="F27" s="231">
        <f>SUM(F4:F26)</f>
        <v>390</v>
      </c>
      <c r="G27" s="231">
        <f>SUM(G4:G26)</f>
        <v>74628</v>
      </c>
      <c r="H27" s="230"/>
      <c r="I27" s="231"/>
      <c r="J27" s="26"/>
      <c r="K27" s="26"/>
      <c r="L27" s="26"/>
      <c r="M27" s="26"/>
    </row>
    <row r="28" spans="1:13" x14ac:dyDescent="0.25">
      <c r="A28" s="272" t="s">
        <v>103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</row>
    <row r="29" spans="1:13" ht="78.75" x14ac:dyDescent="0.25">
      <c r="A29" s="54" t="s">
        <v>61</v>
      </c>
      <c r="B29" s="53"/>
      <c r="C29" s="53"/>
      <c r="D29" s="53"/>
      <c r="E29" s="53"/>
      <c r="F29" s="53"/>
      <c r="G29" s="53">
        <f t="shared" ref="G29:G66" si="1">E29*F29</f>
        <v>0</v>
      </c>
      <c r="H29" s="53"/>
      <c r="I29" s="53"/>
      <c r="J29" s="26"/>
      <c r="K29" s="26"/>
      <c r="L29" s="26"/>
      <c r="M29" s="26"/>
    </row>
    <row r="30" spans="1:13" ht="94.5" x14ac:dyDescent="0.25">
      <c r="A30" s="54" t="s">
        <v>9</v>
      </c>
      <c r="B30" s="53">
        <v>1</v>
      </c>
      <c r="C30" s="53" t="s">
        <v>208</v>
      </c>
      <c r="D30" s="53">
        <v>1</v>
      </c>
      <c r="E30" s="53">
        <v>108</v>
      </c>
      <c r="F30" s="53">
        <v>3</v>
      </c>
      <c r="G30" s="53">
        <f t="shared" si="1"/>
        <v>324</v>
      </c>
      <c r="H30" s="48" t="s">
        <v>149</v>
      </c>
      <c r="I30" s="53" t="s">
        <v>193</v>
      </c>
      <c r="J30" s="26"/>
      <c r="K30" s="26"/>
      <c r="L30" s="26"/>
      <c r="M30" s="26"/>
    </row>
    <row r="31" spans="1:13" ht="75" x14ac:dyDescent="0.25">
      <c r="A31" s="54"/>
      <c r="B31" s="53">
        <v>2</v>
      </c>
      <c r="C31" s="53" t="s">
        <v>209</v>
      </c>
      <c r="D31" s="53">
        <v>1</v>
      </c>
      <c r="E31" s="53">
        <v>108</v>
      </c>
      <c r="F31" s="53">
        <v>3</v>
      </c>
      <c r="G31" s="53">
        <f t="shared" si="1"/>
        <v>324</v>
      </c>
      <c r="H31" s="48" t="s">
        <v>149</v>
      </c>
      <c r="I31" s="53" t="s">
        <v>193</v>
      </c>
      <c r="J31" s="26"/>
      <c r="K31" s="26"/>
      <c r="L31" s="26"/>
      <c r="M31" s="26"/>
    </row>
    <row r="32" spans="1:13" ht="75" x14ac:dyDescent="0.25">
      <c r="A32" s="54"/>
      <c r="B32" s="53">
        <v>3</v>
      </c>
      <c r="C32" s="53" t="s">
        <v>207</v>
      </c>
      <c r="D32" s="53">
        <v>1</v>
      </c>
      <c r="E32" s="53">
        <v>108</v>
      </c>
      <c r="F32" s="53">
        <v>3</v>
      </c>
      <c r="G32" s="53">
        <f t="shared" si="1"/>
        <v>324</v>
      </c>
      <c r="H32" s="48" t="s">
        <v>149</v>
      </c>
      <c r="I32" s="53" t="s">
        <v>193</v>
      </c>
      <c r="J32" s="26"/>
      <c r="K32" s="26"/>
      <c r="L32" s="26"/>
      <c r="M32" s="26"/>
    </row>
    <row r="33" spans="1:13" ht="45" x14ac:dyDescent="0.25">
      <c r="A33" s="48" t="s">
        <v>29</v>
      </c>
      <c r="B33" s="49">
        <v>1</v>
      </c>
      <c r="C33" s="48" t="s">
        <v>215</v>
      </c>
      <c r="D33" s="49">
        <v>1</v>
      </c>
      <c r="E33" s="49">
        <v>108</v>
      </c>
      <c r="F33" s="49">
        <v>15</v>
      </c>
      <c r="G33" s="49">
        <f t="shared" si="1"/>
        <v>1620</v>
      </c>
      <c r="H33" s="48"/>
      <c r="I33" s="53" t="s">
        <v>193</v>
      </c>
      <c r="J33" s="26"/>
      <c r="K33" s="26"/>
      <c r="L33" s="26"/>
      <c r="M33" s="26"/>
    </row>
    <row r="34" spans="1:13" ht="45" x14ac:dyDescent="0.25">
      <c r="A34" s="48"/>
      <c r="B34" s="49">
        <v>2</v>
      </c>
      <c r="C34" s="48" t="s">
        <v>215</v>
      </c>
      <c r="D34" s="49">
        <v>2</v>
      </c>
      <c r="E34" s="49">
        <v>108</v>
      </c>
      <c r="F34" s="49">
        <v>32</v>
      </c>
      <c r="G34" s="49">
        <f t="shared" si="1"/>
        <v>3456</v>
      </c>
      <c r="H34" s="48"/>
      <c r="I34" s="53" t="s">
        <v>193</v>
      </c>
      <c r="J34" s="26"/>
      <c r="K34" s="26"/>
      <c r="L34" s="26"/>
      <c r="M34" s="26"/>
    </row>
    <row r="35" spans="1:13" ht="45" x14ac:dyDescent="0.25">
      <c r="A35" s="48"/>
      <c r="B35" s="49">
        <v>3</v>
      </c>
      <c r="C35" s="48" t="s">
        <v>215</v>
      </c>
      <c r="D35" s="49">
        <v>3</v>
      </c>
      <c r="E35" s="49">
        <v>108</v>
      </c>
      <c r="F35" s="49">
        <v>30</v>
      </c>
      <c r="G35" s="49">
        <f t="shared" si="1"/>
        <v>3240</v>
      </c>
      <c r="H35" s="48"/>
      <c r="I35" s="53" t="s">
        <v>193</v>
      </c>
      <c r="J35" s="26"/>
      <c r="K35" s="26"/>
      <c r="L35" s="26"/>
      <c r="M35" s="26"/>
    </row>
    <row r="36" spans="1:13" ht="45" x14ac:dyDescent="0.25">
      <c r="A36" s="48"/>
      <c r="B36" s="49">
        <v>4</v>
      </c>
      <c r="C36" s="48" t="s">
        <v>216</v>
      </c>
      <c r="D36" s="49">
        <v>1</v>
      </c>
      <c r="E36" s="49">
        <v>108</v>
      </c>
      <c r="F36" s="49">
        <v>15</v>
      </c>
      <c r="G36" s="49">
        <f t="shared" si="1"/>
        <v>1620</v>
      </c>
      <c r="H36" s="48"/>
      <c r="I36" s="53" t="s">
        <v>193</v>
      </c>
      <c r="J36" s="26"/>
      <c r="K36" s="26"/>
      <c r="L36" s="26"/>
      <c r="M36" s="26"/>
    </row>
    <row r="37" spans="1:13" ht="45" x14ac:dyDescent="0.25">
      <c r="A37" s="48"/>
      <c r="B37" s="49">
        <v>5</v>
      </c>
      <c r="C37" s="48" t="s">
        <v>217</v>
      </c>
      <c r="D37" s="49">
        <v>1</v>
      </c>
      <c r="E37" s="49">
        <v>72</v>
      </c>
      <c r="F37" s="49">
        <v>80</v>
      </c>
      <c r="G37" s="49">
        <f t="shared" si="1"/>
        <v>5760</v>
      </c>
      <c r="H37" s="48"/>
      <c r="I37" s="53" t="s">
        <v>193</v>
      </c>
      <c r="J37" s="26"/>
      <c r="K37" s="26"/>
      <c r="L37" s="26"/>
      <c r="M37" s="26"/>
    </row>
    <row r="38" spans="1:13" ht="90" x14ac:dyDescent="0.25">
      <c r="A38" s="48"/>
      <c r="B38" s="49">
        <v>6</v>
      </c>
      <c r="C38" s="48" t="s">
        <v>218</v>
      </c>
      <c r="D38" s="49">
        <v>1</v>
      </c>
      <c r="E38" s="49">
        <v>144</v>
      </c>
      <c r="F38" s="49">
        <v>60</v>
      </c>
      <c r="G38" s="49">
        <f t="shared" si="1"/>
        <v>8640</v>
      </c>
      <c r="H38" s="53" t="s">
        <v>829</v>
      </c>
      <c r="I38" s="53" t="s">
        <v>193</v>
      </c>
      <c r="J38" s="26"/>
      <c r="K38" s="26"/>
      <c r="L38" s="26"/>
      <c r="M38" s="26"/>
    </row>
    <row r="39" spans="1:13" ht="45" x14ac:dyDescent="0.25">
      <c r="A39" s="48"/>
      <c r="B39" s="49">
        <v>7</v>
      </c>
      <c r="C39" s="48" t="s">
        <v>219</v>
      </c>
      <c r="D39" s="49">
        <v>1</v>
      </c>
      <c r="E39" s="49">
        <v>108</v>
      </c>
      <c r="F39" s="49">
        <v>30</v>
      </c>
      <c r="G39" s="49">
        <f t="shared" si="1"/>
        <v>3240</v>
      </c>
      <c r="H39" s="48"/>
      <c r="I39" s="53" t="s">
        <v>193</v>
      </c>
      <c r="J39" s="26"/>
      <c r="K39" s="26"/>
      <c r="L39" s="26"/>
      <c r="M39" s="26"/>
    </row>
    <row r="40" spans="1:13" ht="45" x14ac:dyDescent="0.25">
      <c r="A40" s="48"/>
      <c r="B40" s="49">
        <v>8</v>
      </c>
      <c r="C40" s="48" t="s">
        <v>219</v>
      </c>
      <c r="D40" s="49">
        <v>2</v>
      </c>
      <c r="E40" s="49">
        <v>108</v>
      </c>
      <c r="F40" s="49">
        <v>12</v>
      </c>
      <c r="G40" s="49">
        <f t="shared" si="1"/>
        <v>1296</v>
      </c>
      <c r="H40" s="48"/>
      <c r="I40" s="53" t="s">
        <v>193</v>
      </c>
      <c r="J40" s="26"/>
      <c r="K40" s="26"/>
      <c r="L40" s="26"/>
      <c r="M40" s="26"/>
    </row>
    <row r="41" spans="1:13" ht="45" x14ac:dyDescent="0.25">
      <c r="A41" s="48"/>
      <c r="B41" s="49">
        <v>9</v>
      </c>
      <c r="C41" s="48" t="s">
        <v>219</v>
      </c>
      <c r="D41" s="49">
        <v>3</v>
      </c>
      <c r="E41" s="49">
        <v>108</v>
      </c>
      <c r="F41" s="49">
        <v>12</v>
      </c>
      <c r="G41" s="49">
        <f t="shared" si="1"/>
        <v>1296</v>
      </c>
      <c r="H41" s="48"/>
      <c r="I41" s="53" t="s">
        <v>193</v>
      </c>
      <c r="J41" s="26"/>
      <c r="K41" s="26"/>
      <c r="L41" s="26"/>
      <c r="M41" s="26"/>
    </row>
    <row r="42" spans="1:13" ht="45" x14ac:dyDescent="0.25">
      <c r="A42" s="48"/>
      <c r="B42" s="49">
        <v>10</v>
      </c>
      <c r="C42" s="48" t="s">
        <v>220</v>
      </c>
      <c r="D42" s="49">
        <v>1</v>
      </c>
      <c r="E42" s="49">
        <v>108</v>
      </c>
      <c r="F42" s="49">
        <v>20</v>
      </c>
      <c r="G42" s="49">
        <f t="shared" si="1"/>
        <v>2160</v>
      </c>
      <c r="H42" s="48"/>
      <c r="I42" s="53" t="s">
        <v>193</v>
      </c>
      <c r="J42" s="26"/>
      <c r="K42" s="26"/>
      <c r="L42" s="26"/>
      <c r="M42" s="26"/>
    </row>
    <row r="43" spans="1:13" ht="45" x14ac:dyDescent="0.25">
      <c r="A43" s="48"/>
      <c r="B43" s="49">
        <v>11</v>
      </c>
      <c r="C43" s="48" t="s">
        <v>221</v>
      </c>
      <c r="D43" s="49">
        <v>1</v>
      </c>
      <c r="E43" s="49">
        <v>108</v>
      </c>
      <c r="F43" s="49">
        <v>20</v>
      </c>
      <c r="G43" s="49">
        <f t="shared" si="1"/>
        <v>2160</v>
      </c>
      <c r="H43" s="48"/>
      <c r="I43" s="53" t="s">
        <v>193</v>
      </c>
      <c r="J43" s="26"/>
      <c r="K43" s="26"/>
      <c r="L43" s="26"/>
      <c r="M43" s="26"/>
    </row>
    <row r="44" spans="1:13" ht="45" x14ac:dyDescent="0.25">
      <c r="A44" s="48"/>
      <c r="B44" s="49">
        <v>12</v>
      </c>
      <c r="C44" s="48" t="s">
        <v>222</v>
      </c>
      <c r="D44" s="49">
        <v>1</v>
      </c>
      <c r="E44" s="49">
        <v>144</v>
      </c>
      <c r="F44" s="49">
        <v>15</v>
      </c>
      <c r="G44" s="49">
        <f t="shared" si="1"/>
        <v>2160</v>
      </c>
      <c r="H44" s="48"/>
      <c r="I44" s="53" t="s">
        <v>193</v>
      </c>
      <c r="J44" s="26"/>
      <c r="K44" s="26"/>
      <c r="L44" s="26"/>
      <c r="M44" s="26"/>
    </row>
    <row r="45" spans="1:13" ht="45" x14ac:dyDescent="0.25">
      <c r="A45" s="48"/>
      <c r="B45" s="49">
        <v>13</v>
      </c>
      <c r="C45" s="48" t="s">
        <v>222</v>
      </c>
      <c r="D45" s="49">
        <v>2</v>
      </c>
      <c r="E45" s="49">
        <v>144</v>
      </c>
      <c r="F45" s="49">
        <v>15</v>
      </c>
      <c r="G45" s="49">
        <f t="shared" si="1"/>
        <v>2160</v>
      </c>
      <c r="H45" s="48"/>
      <c r="I45" s="53" t="s">
        <v>193</v>
      </c>
      <c r="J45" s="26"/>
      <c r="K45" s="26"/>
      <c r="L45" s="26"/>
      <c r="M45" s="26"/>
    </row>
    <row r="46" spans="1:13" ht="45" x14ac:dyDescent="0.25">
      <c r="A46" s="48"/>
      <c r="B46" s="49">
        <v>14</v>
      </c>
      <c r="C46" s="48" t="s">
        <v>223</v>
      </c>
      <c r="D46" s="49">
        <v>1</v>
      </c>
      <c r="E46" s="49">
        <v>144</v>
      </c>
      <c r="F46" s="49">
        <v>60</v>
      </c>
      <c r="G46" s="49">
        <f t="shared" si="1"/>
        <v>8640</v>
      </c>
      <c r="H46" s="48"/>
      <c r="I46" s="53" t="s">
        <v>193</v>
      </c>
      <c r="J46" s="26"/>
      <c r="K46" s="26"/>
      <c r="L46" s="26"/>
      <c r="M46" s="26"/>
    </row>
    <row r="47" spans="1:13" ht="45" x14ac:dyDescent="0.25">
      <c r="A47" s="48"/>
      <c r="B47" s="49">
        <v>15</v>
      </c>
      <c r="C47" s="48" t="s">
        <v>224</v>
      </c>
      <c r="D47" s="49">
        <v>1</v>
      </c>
      <c r="E47" s="49">
        <v>72</v>
      </c>
      <c r="F47" s="49">
        <v>24</v>
      </c>
      <c r="G47" s="49">
        <f t="shared" si="1"/>
        <v>1728</v>
      </c>
      <c r="H47" s="48"/>
      <c r="I47" s="53" t="s">
        <v>193</v>
      </c>
      <c r="J47" s="26"/>
      <c r="K47" s="26"/>
      <c r="L47" s="26"/>
      <c r="M47" s="26"/>
    </row>
    <row r="48" spans="1:13" ht="45" x14ac:dyDescent="0.25">
      <c r="A48" s="48"/>
      <c r="B48" s="49">
        <v>16</v>
      </c>
      <c r="C48" s="48" t="s">
        <v>225</v>
      </c>
      <c r="D48" s="49">
        <v>1</v>
      </c>
      <c r="E48" s="49">
        <v>108</v>
      </c>
      <c r="F48" s="49">
        <v>15</v>
      </c>
      <c r="G48" s="49">
        <f t="shared" si="1"/>
        <v>1620</v>
      </c>
      <c r="H48" s="48"/>
      <c r="I48" s="53" t="s">
        <v>193</v>
      </c>
      <c r="J48" s="26"/>
      <c r="K48" s="26"/>
      <c r="L48" s="26"/>
      <c r="M48" s="26"/>
    </row>
    <row r="49" spans="1:13" ht="45" x14ac:dyDescent="0.25">
      <c r="A49" s="48"/>
      <c r="B49" s="49">
        <v>17</v>
      </c>
      <c r="C49" s="48" t="s">
        <v>225</v>
      </c>
      <c r="D49" s="49">
        <v>2</v>
      </c>
      <c r="E49" s="49">
        <v>108</v>
      </c>
      <c r="F49" s="49">
        <v>15</v>
      </c>
      <c r="G49" s="49">
        <f t="shared" si="1"/>
        <v>1620</v>
      </c>
      <c r="H49" s="48"/>
      <c r="I49" s="53" t="s">
        <v>193</v>
      </c>
      <c r="J49" s="26"/>
      <c r="K49" s="26"/>
      <c r="L49" s="26"/>
      <c r="M49" s="26"/>
    </row>
    <row r="50" spans="1:13" ht="45" x14ac:dyDescent="0.25">
      <c r="A50" s="48"/>
      <c r="B50" s="49">
        <v>18</v>
      </c>
      <c r="C50" s="48" t="s">
        <v>226</v>
      </c>
      <c r="D50" s="49">
        <v>1</v>
      </c>
      <c r="E50" s="49">
        <v>108</v>
      </c>
      <c r="F50" s="49">
        <v>30</v>
      </c>
      <c r="G50" s="49">
        <f t="shared" si="1"/>
        <v>3240</v>
      </c>
      <c r="H50" s="48"/>
      <c r="I50" s="53" t="s">
        <v>193</v>
      </c>
      <c r="J50" s="26"/>
      <c r="K50" s="26"/>
      <c r="L50" s="26"/>
      <c r="M50" s="26"/>
    </row>
    <row r="51" spans="1:13" ht="45" x14ac:dyDescent="0.25">
      <c r="A51" s="48"/>
      <c r="B51" s="49">
        <v>19</v>
      </c>
      <c r="C51" s="48" t="s">
        <v>227</v>
      </c>
      <c r="D51" s="49">
        <v>1</v>
      </c>
      <c r="E51" s="49">
        <v>144</v>
      </c>
      <c r="F51" s="49">
        <v>30</v>
      </c>
      <c r="G51" s="49">
        <f t="shared" si="1"/>
        <v>4320</v>
      </c>
      <c r="H51" s="48"/>
      <c r="I51" s="53" t="s">
        <v>193</v>
      </c>
      <c r="J51" s="26"/>
      <c r="K51" s="26"/>
      <c r="L51" s="26"/>
      <c r="M51" s="26"/>
    </row>
    <row r="52" spans="1:13" ht="45" x14ac:dyDescent="0.25">
      <c r="A52" s="48"/>
      <c r="B52" s="49">
        <v>20</v>
      </c>
      <c r="C52" s="48" t="s">
        <v>228</v>
      </c>
      <c r="D52" s="49">
        <v>1</v>
      </c>
      <c r="E52" s="49">
        <v>144</v>
      </c>
      <c r="F52" s="49">
        <v>15</v>
      </c>
      <c r="G52" s="49">
        <f t="shared" si="1"/>
        <v>2160</v>
      </c>
      <c r="H52" s="48"/>
      <c r="I52" s="53" t="s">
        <v>193</v>
      </c>
      <c r="J52" s="26"/>
      <c r="K52" s="26"/>
      <c r="L52" s="26"/>
      <c r="M52" s="26"/>
    </row>
    <row r="53" spans="1:13" ht="45" x14ac:dyDescent="0.25">
      <c r="A53" s="48"/>
      <c r="B53" s="49">
        <v>21</v>
      </c>
      <c r="C53" s="48" t="s">
        <v>228</v>
      </c>
      <c r="D53" s="49">
        <v>2</v>
      </c>
      <c r="E53" s="49">
        <v>144</v>
      </c>
      <c r="F53" s="49">
        <v>15</v>
      </c>
      <c r="G53" s="49">
        <f t="shared" si="1"/>
        <v>2160</v>
      </c>
      <c r="H53" s="48"/>
      <c r="I53" s="53" t="s">
        <v>193</v>
      </c>
      <c r="J53" s="26"/>
      <c r="K53" s="26"/>
      <c r="L53" s="26"/>
      <c r="M53" s="26"/>
    </row>
    <row r="54" spans="1:13" ht="90" x14ac:dyDescent="0.25">
      <c r="A54" s="48"/>
      <c r="B54" s="49">
        <v>22</v>
      </c>
      <c r="C54" s="48" t="s">
        <v>229</v>
      </c>
      <c r="D54" s="49">
        <v>1</v>
      </c>
      <c r="E54" s="49">
        <v>72</v>
      </c>
      <c r="F54" s="49">
        <v>70</v>
      </c>
      <c r="G54" s="49">
        <f t="shared" si="1"/>
        <v>5040</v>
      </c>
      <c r="H54" s="53" t="s">
        <v>830</v>
      </c>
      <c r="I54" s="53" t="s">
        <v>193</v>
      </c>
      <c r="J54" s="26"/>
      <c r="K54" s="26"/>
      <c r="L54" s="26"/>
      <c r="M54" s="26"/>
    </row>
    <row r="55" spans="1:13" ht="75" x14ac:dyDescent="0.25">
      <c r="A55" s="48"/>
      <c r="B55" s="49">
        <v>23</v>
      </c>
      <c r="C55" s="48" t="s">
        <v>229</v>
      </c>
      <c r="D55" s="49">
        <v>2</v>
      </c>
      <c r="E55" s="49">
        <v>72</v>
      </c>
      <c r="F55" s="49">
        <v>20</v>
      </c>
      <c r="G55" s="49">
        <f t="shared" si="1"/>
        <v>1440</v>
      </c>
      <c r="H55" s="53" t="s">
        <v>831</v>
      </c>
      <c r="I55" s="53" t="s">
        <v>193</v>
      </c>
      <c r="J55" s="26"/>
      <c r="K55" s="26"/>
      <c r="L55" s="26"/>
      <c r="M55" s="26"/>
    </row>
    <row r="56" spans="1:13" ht="75" x14ac:dyDescent="0.25">
      <c r="A56" s="48"/>
      <c r="B56" s="49">
        <v>24</v>
      </c>
      <c r="C56" s="48" t="s">
        <v>229</v>
      </c>
      <c r="D56" s="49">
        <v>3</v>
      </c>
      <c r="E56" s="49">
        <v>72</v>
      </c>
      <c r="F56" s="49">
        <v>20</v>
      </c>
      <c r="G56" s="49">
        <f t="shared" si="1"/>
        <v>1440</v>
      </c>
      <c r="H56" s="53" t="s">
        <v>831</v>
      </c>
      <c r="I56" s="53" t="s">
        <v>193</v>
      </c>
      <c r="J56" s="26"/>
      <c r="K56" s="26"/>
      <c r="L56" s="26"/>
      <c r="M56" s="26"/>
    </row>
    <row r="57" spans="1:13" ht="45" x14ac:dyDescent="0.25">
      <c r="A57" s="48"/>
      <c r="B57" s="49">
        <v>25</v>
      </c>
      <c r="C57" s="48" t="s">
        <v>230</v>
      </c>
      <c r="D57" s="49">
        <v>1</v>
      </c>
      <c r="E57" s="49">
        <v>144</v>
      </c>
      <c r="F57" s="49">
        <v>30</v>
      </c>
      <c r="G57" s="49">
        <f t="shared" si="1"/>
        <v>4320</v>
      </c>
      <c r="H57" s="48"/>
      <c r="I57" s="53" t="s">
        <v>193</v>
      </c>
      <c r="J57" s="26"/>
      <c r="K57" s="26"/>
      <c r="L57" s="26"/>
      <c r="M57" s="26"/>
    </row>
    <row r="58" spans="1:13" ht="45" x14ac:dyDescent="0.25">
      <c r="A58" s="48"/>
      <c r="B58" s="49">
        <v>26</v>
      </c>
      <c r="C58" s="48" t="s">
        <v>229</v>
      </c>
      <c r="D58" s="49">
        <v>1</v>
      </c>
      <c r="E58" s="49">
        <v>72</v>
      </c>
      <c r="F58" s="49">
        <v>30</v>
      </c>
      <c r="G58" s="49">
        <f t="shared" si="1"/>
        <v>2160</v>
      </c>
      <c r="H58" s="53"/>
      <c r="I58" s="53" t="s">
        <v>193</v>
      </c>
      <c r="J58" s="26"/>
      <c r="K58" s="26"/>
      <c r="L58" s="26"/>
      <c r="M58" s="26"/>
    </row>
    <row r="59" spans="1:13" ht="45" x14ac:dyDescent="0.25">
      <c r="A59" s="48"/>
      <c r="B59" s="49">
        <v>27</v>
      </c>
      <c r="C59" s="48" t="s">
        <v>231</v>
      </c>
      <c r="D59" s="49">
        <v>1</v>
      </c>
      <c r="E59" s="49">
        <v>144</v>
      </c>
      <c r="F59" s="49">
        <v>45</v>
      </c>
      <c r="G59" s="49">
        <f t="shared" si="1"/>
        <v>6480</v>
      </c>
      <c r="H59" s="53"/>
      <c r="I59" s="53" t="s">
        <v>193</v>
      </c>
      <c r="J59" s="26"/>
      <c r="K59" s="26"/>
      <c r="L59" s="26"/>
      <c r="M59" s="26"/>
    </row>
    <row r="60" spans="1:13" ht="90" x14ac:dyDescent="0.25">
      <c r="A60" s="48"/>
      <c r="B60" s="49">
        <v>28</v>
      </c>
      <c r="C60" s="48" t="s">
        <v>232</v>
      </c>
      <c r="D60" s="49">
        <v>1</v>
      </c>
      <c r="E60" s="49">
        <v>144</v>
      </c>
      <c r="F60" s="49">
        <v>170</v>
      </c>
      <c r="G60" s="49">
        <f t="shared" si="1"/>
        <v>24480</v>
      </c>
      <c r="H60" s="53" t="s">
        <v>832</v>
      </c>
      <c r="I60" s="53" t="s">
        <v>193</v>
      </c>
      <c r="J60" s="26"/>
      <c r="K60" s="26"/>
      <c r="L60" s="26"/>
      <c r="M60" s="26"/>
    </row>
    <row r="61" spans="1:13" ht="90" x14ac:dyDescent="0.25">
      <c r="A61" s="48"/>
      <c r="B61" s="49">
        <v>29</v>
      </c>
      <c r="C61" s="48" t="s">
        <v>232</v>
      </c>
      <c r="D61" s="49">
        <v>2</v>
      </c>
      <c r="E61" s="49">
        <v>36</v>
      </c>
      <c r="F61" s="49">
        <v>28</v>
      </c>
      <c r="G61" s="49">
        <f t="shared" si="1"/>
        <v>1008</v>
      </c>
      <c r="H61" s="53" t="s">
        <v>833</v>
      </c>
      <c r="I61" s="53" t="s">
        <v>193</v>
      </c>
      <c r="J61" s="26"/>
      <c r="K61" s="26"/>
      <c r="L61" s="26"/>
      <c r="M61" s="26"/>
    </row>
    <row r="62" spans="1:13" ht="45" x14ac:dyDescent="0.25">
      <c r="A62" s="48"/>
      <c r="B62" s="49">
        <v>30</v>
      </c>
      <c r="C62" s="48" t="s">
        <v>232</v>
      </c>
      <c r="D62" s="49">
        <v>1</v>
      </c>
      <c r="E62" s="49">
        <v>144</v>
      </c>
      <c r="F62" s="49">
        <v>45</v>
      </c>
      <c r="G62" s="49">
        <f t="shared" si="1"/>
        <v>6480</v>
      </c>
      <c r="H62" s="53"/>
      <c r="I62" s="53" t="s">
        <v>193</v>
      </c>
      <c r="J62" s="26"/>
      <c r="K62" s="26"/>
      <c r="L62" s="26"/>
      <c r="M62" s="26"/>
    </row>
    <row r="63" spans="1:13" ht="45" x14ac:dyDescent="0.25">
      <c r="A63" s="48"/>
      <c r="B63" s="49">
        <v>31</v>
      </c>
      <c r="C63" s="48" t="s">
        <v>834</v>
      </c>
      <c r="D63" s="49">
        <v>1</v>
      </c>
      <c r="E63" s="49">
        <v>108</v>
      </c>
      <c r="F63" s="49">
        <v>57</v>
      </c>
      <c r="G63" s="49">
        <f t="shared" si="1"/>
        <v>6156</v>
      </c>
      <c r="H63" s="48"/>
      <c r="I63" s="53" t="s">
        <v>193</v>
      </c>
      <c r="J63" s="26"/>
      <c r="K63" s="26"/>
      <c r="L63" s="26"/>
      <c r="M63" s="26"/>
    </row>
    <row r="64" spans="1:13" ht="45" x14ac:dyDescent="0.25">
      <c r="A64" s="48"/>
      <c r="B64" s="49">
        <v>32</v>
      </c>
      <c r="C64" s="48" t="s">
        <v>213</v>
      </c>
      <c r="D64" s="49">
        <v>1</v>
      </c>
      <c r="E64" s="49">
        <v>108</v>
      </c>
      <c r="F64" s="49">
        <v>57</v>
      </c>
      <c r="G64" s="49">
        <f t="shared" si="1"/>
        <v>6156</v>
      </c>
      <c r="H64" s="48"/>
      <c r="I64" s="53" t="s">
        <v>193</v>
      </c>
      <c r="J64" s="26"/>
      <c r="K64" s="26"/>
      <c r="L64" s="26"/>
      <c r="M64" s="26"/>
    </row>
    <row r="65" spans="1:13" ht="45" x14ac:dyDescent="0.25">
      <c r="A65" s="48"/>
      <c r="B65" s="49">
        <v>33</v>
      </c>
      <c r="C65" s="48" t="s">
        <v>214</v>
      </c>
      <c r="D65" s="49">
        <v>1</v>
      </c>
      <c r="E65" s="49">
        <v>72</v>
      </c>
      <c r="F65" s="49">
        <v>12</v>
      </c>
      <c r="G65" s="49">
        <f t="shared" si="1"/>
        <v>864</v>
      </c>
      <c r="H65" s="48"/>
      <c r="I65" s="53" t="s">
        <v>193</v>
      </c>
      <c r="J65" s="26"/>
      <c r="K65" s="26"/>
      <c r="L65" s="26"/>
      <c r="M65" s="26"/>
    </row>
    <row r="66" spans="1:13" ht="45" x14ac:dyDescent="0.25">
      <c r="A66" s="48"/>
      <c r="B66" s="49">
        <v>34</v>
      </c>
      <c r="C66" s="48" t="s">
        <v>214</v>
      </c>
      <c r="D66" s="49">
        <v>2</v>
      </c>
      <c r="E66" s="49">
        <v>72</v>
      </c>
      <c r="F66" s="49">
        <v>12</v>
      </c>
      <c r="G66" s="49">
        <f t="shared" si="1"/>
        <v>864</v>
      </c>
      <c r="H66" s="48"/>
      <c r="I66" s="53" t="s">
        <v>193</v>
      </c>
      <c r="J66" s="26"/>
      <c r="K66" s="26"/>
      <c r="L66" s="26"/>
      <c r="M66" s="26"/>
    </row>
    <row r="67" spans="1:13" x14ac:dyDescent="0.25">
      <c r="A67" s="230"/>
      <c r="B67" s="232"/>
      <c r="C67" s="230"/>
      <c r="D67" s="232"/>
      <c r="E67" s="232"/>
      <c r="F67" s="232">
        <f>SUM(F30:F66)</f>
        <v>1165</v>
      </c>
      <c r="G67" s="232">
        <f>SUM(G29:G66)</f>
        <v>132156</v>
      </c>
      <c r="H67" s="231"/>
      <c r="I67" s="231"/>
      <c r="J67" s="26"/>
      <c r="K67" s="26"/>
      <c r="L67" s="26"/>
      <c r="M67" s="26"/>
    </row>
    <row r="68" spans="1:13" x14ac:dyDescent="0.25">
      <c r="A68" s="272" t="s">
        <v>70</v>
      </c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</row>
    <row r="69" spans="1:13" ht="45" x14ac:dyDescent="0.25">
      <c r="A69" s="53" t="s">
        <v>29</v>
      </c>
      <c r="B69" s="53">
        <v>1</v>
      </c>
      <c r="C69" s="53" t="s">
        <v>233</v>
      </c>
      <c r="D69" s="53">
        <v>1</v>
      </c>
      <c r="E69" s="53">
        <v>72</v>
      </c>
      <c r="F69" s="53">
        <v>82</v>
      </c>
      <c r="G69" s="53">
        <f t="shared" ref="G69:G72" si="2">E69*F69</f>
        <v>5904</v>
      </c>
      <c r="H69" s="53"/>
      <c r="I69" s="53" t="s">
        <v>193</v>
      </c>
      <c r="J69" s="26"/>
      <c r="K69" s="26"/>
      <c r="L69" s="26"/>
      <c r="M69" s="26"/>
    </row>
    <row r="70" spans="1:13" ht="90" x14ac:dyDescent="0.25">
      <c r="A70" s="53"/>
      <c r="B70" s="53">
        <v>2</v>
      </c>
      <c r="C70" s="53" t="s">
        <v>235</v>
      </c>
      <c r="D70" s="53">
        <v>1</v>
      </c>
      <c r="E70" s="53">
        <v>144</v>
      </c>
      <c r="F70" s="53">
        <v>69</v>
      </c>
      <c r="G70" s="53">
        <f t="shared" si="2"/>
        <v>9936</v>
      </c>
      <c r="H70" s="53" t="s">
        <v>833</v>
      </c>
      <c r="I70" s="53" t="s">
        <v>193</v>
      </c>
      <c r="J70" s="26"/>
      <c r="K70" s="26"/>
      <c r="L70" s="26"/>
      <c r="M70" s="26"/>
    </row>
    <row r="71" spans="1:13" ht="90" x14ac:dyDescent="0.25">
      <c r="A71" s="53"/>
      <c r="B71" s="53">
        <v>3</v>
      </c>
      <c r="C71" s="53" t="s">
        <v>236</v>
      </c>
      <c r="D71" s="53">
        <v>1</v>
      </c>
      <c r="E71" s="53">
        <v>108</v>
      </c>
      <c r="F71" s="53">
        <v>37</v>
      </c>
      <c r="G71" s="53">
        <f t="shared" si="2"/>
        <v>3996</v>
      </c>
      <c r="H71" s="53" t="s">
        <v>833</v>
      </c>
      <c r="I71" s="53" t="s">
        <v>193</v>
      </c>
      <c r="J71" s="26"/>
      <c r="K71" s="26"/>
      <c r="L71" s="26"/>
      <c r="M71" s="26"/>
    </row>
    <row r="72" spans="1:13" ht="90" x14ac:dyDescent="0.25">
      <c r="A72" s="53"/>
      <c r="B72" s="53">
        <v>5</v>
      </c>
      <c r="C72" s="53" t="s">
        <v>237</v>
      </c>
      <c r="D72" s="53">
        <v>1</v>
      </c>
      <c r="E72" s="53">
        <v>72</v>
      </c>
      <c r="F72" s="53">
        <v>23</v>
      </c>
      <c r="G72" s="53">
        <f t="shared" si="2"/>
        <v>1656</v>
      </c>
      <c r="H72" s="53" t="s">
        <v>835</v>
      </c>
      <c r="I72" s="53" t="s">
        <v>193</v>
      </c>
      <c r="J72" s="26"/>
      <c r="K72" s="26"/>
      <c r="L72" s="26"/>
      <c r="M72" s="26"/>
    </row>
    <row r="73" spans="1:13" ht="45" x14ac:dyDescent="0.25">
      <c r="A73" s="53"/>
      <c r="B73" s="53">
        <v>6</v>
      </c>
      <c r="C73" s="53" t="s">
        <v>234</v>
      </c>
      <c r="D73" s="53">
        <v>1</v>
      </c>
      <c r="E73" s="53">
        <v>108</v>
      </c>
      <c r="F73" s="53">
        <v>45</v>
      </c>
      <c r="G73" s="53">
        <f>E73*F73</f>
        <v>4860</v>
      </c>
      <c r="H73" s="53"/>
      <c r="I73" s="53" t="s">
        <v>193</v>
      </c>
      <c r="J73" s="26"/>
      <c r="K73" s="26"/>
      <c r="L73" s="26"/>
      <c r="M73" s="26"/>
    </row>
    <row r="74" spans="1:13" x14ac:dyDescent="0.25">
      <c r="A74" s="231"/>
      <c r="B74" s="231"/>
      <c r="C74" s="231"/>
      <c r="D74" s="231"/>
      <c r="E74" s="231"/>
      <c r="F74" s="231">
        <f>SUM(F69:F73)</f>
        <v>256</v>
      </c>
      <c r="G74" s="231">
        <f>SUM(G69:G73)</f>
        <v>26352</v>
      </c>
      <c r="H74" s="231"/>
      <c r="I74" s="231"/>
      <c r="J74" s="26"/>
      <c r="K74" s="26"/>
      <c r="L74" s="26"/>
      <c r="M74" s="26"/>
    </row>
    <row r="75" spans="1:13" x14ac:dyDescent="0.25">
      <c r="A75" s="272" t="s">
        <v>140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</row>
    <row r="76" spans="1:13" ht="94.5" x14ac:dyDescent="0.25">
      <c r="A76" s="84" t="s">
        <v>22</v>
      </c>
      <c r="B76" s="47">
        <v>1</v>
      </c>
      <c r="C76" s="47" t="s">
        <v>836</v>
      </c>
      <c r="D76" s="47">
        <v>1</v>
      </c>
      <c r="E76" s="47">
        <v>72</v>
      </c>
      <c r="F76" s="47">
        <v>10</v>
      </c>
      <c r="G76" s="159">
        <f t="shared" ref="G76:G85" si="3">E76*F76</f>
        <v>720</v>
      </c>
      <c r="H76" s="47" t="s">
        <v>238</v>
      </c>
      <c r="I76" s="47" t="s">
        <v>193</v>
      </c>
      <c r="J76" s="26"/>
      <c r="K76" s="26"/>
      <c r="L76" s="26"/>
      <c r="M76" s="26"/>
    </row>
    <row r="77" spans="1:13" ht="60" x14ac:dyDescent="0.25">
      <c r="A77" s="84"/>
      <c r="B77" s="47">
        <v>2</v>
      </c>
      <c r="C77" s="47" t="s">
        <v>197</v>
      </c>
      <c r="D77" s="47">
        <v>1</v>
      </c>
      <c r="E77" s="47">
        <v>144</v>
      </c>
      <c r="F77" s="47">
        <v>3</v>
      </c>
      <c r="G77" s="47">
        <f t="shared" si="3"/>
        <v>432</v>
      </c>
      <c r="H77" s="47" t="s">
        <v>198</v>
      </c>
      <c r="I77" s="47" t="s">
        <v>193</v>
      </c>
      <c r="J77" s="26"/>
      <c r="K77" s="26"/>
      <c r="L77" s="26"/>
      <c r="M77" s="26"/>
    </row>
    <row r="78" spans="1:13" ht="45" x14ac:dyDescent="0.25">
      <c r="A78" s="84"/>
      <c r="B78" s="47">
        <v>3</v>
      </c>
      <c r="C78" s="47" t="s">
        <v>210</v>
      </c>
      <c r="D78" s="47">
        <v>1</v>
      </c>
      <c r="E78" s="47">
        <v>108</v>
      </c>
      <c r="F78" s="47">
        <v>1</v>
      </c>
      <c r="G78" s="47">
        <f t="shared" si="3"/>
        <v>108</v>
      </c>
      <c r="H78" s="47" t="s">
        <v>198</v>
      </c>
      <c r="I78" s="47" t="s">
        <v>193</v>
      </c>
      <c r="J78" s="26"/>
      <c r="K78" s="26"/>
      <c r="L78" s="26"/>
      <c r="M78" s="26"/>
    </row>
    <row r="79" spans="1:13" ht="45" x14ac:dyDescent="0.25">
      <c r="A79" s="84"/>
      <c r="B79" s="47">
        <v>4</v>
      </c>
      <c r="C79" s="47" t="s">
        <v>211</v>
      </c>
      <c r="D79" s="47">
        <v>1</v>
      </c>
      <c r="E79" s="47">
        <v>72</v>
      </c>
      <c r="F79" s="47">
        <v>7</v>
      </c>
      <c r="G79" s="47">
        <f t="shared" si="3"/>
        <v>504</v>
      </c>
      <c r="H79" s="47" t="s">
        <v>212</v>
      </c>
      <c r="I79" s="47" t="s">
        <v>193</v>
      </c>
      <c r="J79" s="26"/>
      <c r="K79" s="26"/>
      <c r="L79" s="26"/>
      <c r="M79" s="26"/>
    </row>
    <row r="80" spans="1:13" ht="45" x14ac:dyDescent="0.25">
      <c r="A80" s="48" t="s">
        <v>29</v>
      </c>
      <c r="B80" s="49">
        <v>1</v>
      </c>
      <c r="C80" s="48" t="s">
        <v>239</v>
      </c>
      <c r="D80" s="49">
        <v>1</v>
      </c>
      <c r="E80" s="49">
        <v>108</v>
      </c>
      <c r="F80" s="49">
        <v>60</v>
      </c>
      <c r="G80" s="49">
        <f t="shared" si="3"/>
        <v>6480</v>
      </c>
      <c r="H80" s="48"/>
      <c r="I80" s="48" t="s">
        <v>193</v>
      </c>
      <c r="J80" s="26"/>
      <c r="K80" s="26"/>
      <c r="L80" s="26"/>
      <c r="M80" s="26"/>
    </row>
    <row r="81" spans="1:13" ht="75" x14ac:dyDescent="0.25">
      <c r="A81" s="48"/>
      <c r="B81" s="49">
        <v>2</v>
      </c>
      <c r="C81" s="48" t="s">
        <v>240</v>
      </c>
      <c r="D81" s="49">
        <v>1</v>
      </c>
      <c r="E81" s="49">
        <v>72</v>
      </c>
      <c r="F81" s="49">
        <v>32</v>
      </c>
      <c r="G81" s="49">
        <f t="shared" si="3"/>
        <v>2304</v>
      </c>
      <c r="H81" s="53" t="s">
        <v>837</v>
      </c>
      <c r="I81" s="48" t="s">
        <v>193</v>
      </c>
      <c r="J81" s="26"/>
      <c r="K81" s="26"/>
      <c r="L81" s="26"/>
      <c r="M81" s="26"/>
    </row>
    <row r="82" spans="1:13" ht="45" x14ac:dyDescent="0.25">
      <c r="A82" s="48"/>
      <c r="B82" s="49">
        <v>3</v>
      </c>
      <c r="C82" s="48" t="s">
        <v>241</v>
      </c>
      <c r="D82" s="49">
        <v>1</v>
      </c>
      <c r="E82" s="49">
        <v>144</v>
      </c>
      <c r="F82" s="49">
        <v>20</v>
      </c>
      <c r="G82" s="49">
        <f t="shared" si="3"/>
        <v>2880</v>
      </c>
      <c r="H82" s="48"/>
      <c r="I82" s="48" t="s">
        <v>193</v>
      </c>
      <c r="J82" s="26"/>
      <c r="K82" s="26"/>
      <c r="L82" s="26"/>
      <c r="M82" s="26"/>
    </row>
    <row r="83" spans="1:13" ht="75" x14ac:dyDescent="0.25">
      <c r="A83" s="48"/>
      <c r="B83" s="49">
        <v>4</v>
      </c>
      <c r="C83" s="48" t="s">
        <v>242</v>
      </c>
      <c r="D83" s="49">
        <v>1</v>
      </c>
      <c r="E83" s="49">
        <v>72</v>
      </c>
      <c r="F83" s="49">
        <v>60</v>
      </c>
      <c r="G83" s="49">
        <f t="shared" si="3"/>
        <v>4320</v>
      </c>
      <c r="H83" s="53" t="s">
        <v>838</v>
      </c>
      <c r="I83" s="48" t="s">
        <v>193</v>
      </c>
      <c r="J83" s="26"/>
      <c r="K83" s="26"/>
      <c r="L83" s="26"/>
      <c r="M83" s="26"/>
    </row>
    <row r="84" spans="1:13" ht="45" x14ac:dyDescent="0.25">
      <c r="A84" s="48"/>
      <c r="B84" s="49">
        <v>5</v>
      </c>
      <c r="C84" s="48" t="s">
        <v>243</v>
      </c>
      <c r="D84" s="49">
        <v>1</v>
      </c>
      <c r="E84" s="49">
        <v>144</v>
      </c>
      <c r="F84" s="49">
        <v>45</v>
      </c>
      <c r="G84" s="49">
        <f t="shared" si="3"/>
        <v>6480</v>
      </c>
      <c r="H84" s="48"/>
      <c r="I84" s="48" t="s">
        <v>193</v>
      </c>
      <c r="J84" s="26"/>
      <c r="K84" s="26"/>
      <c r="L84" s="26"/>
      <c r="M84" s="26"/>
    </row>
    <row r="85" spans="1:13" ht="45" x14ac:dyDescent="0.25">
      <c r="A85" s="48"/>
      <c r="B85" s="49">
        <v>6</v>
      </c>
      <c r="C85" s="48" t="s">
        <v>839</v>
      </c>
      <c r="D85" s="49">
        <v>1</v>
      </c>
      <c r="E85" s="49">
        <v>144</v>
      </c>
      <c r="F85" s="49">
        <v>45</v>
      </c>
      <c r="G85" s="49">
        <f t="shared" si="3"/>
        <v>6480</v>
      </c>
      <c r="H85" s="48"/>
      <c r="I85" s="48" t="s">
        <v>193</v>
      </c>
      <c r="J85" s="26"/>
      <c r="K85" s="26"/>
      <c r="L85" s="26"/>
      <c r="M85" s="26"/>
    </row>
    <row r="86" spans="1:13" x14ac:dyDescent="0.25">
      <c r="A86" s="230"/>
      <c r="B86" s="232"/>
      <c r="C86" s="230"/>
      <c r="D86" s="232"/>
      <c r="E86" s="232"/>
      <c r="F86" s="232">
        <f>SUM(F76:F85)</f>
        <v>283</v>
      </c>
      <c r="G86" s="232">
        <f>SUM(G76:G85)</f>
        <v>30708</v>
      </c>
      <c r="H86" s="230"/>
      <c r="I86" s="230"/>
      <c r="J86" s="26"/>
      <c r="K86" s="26"/>
      <c r="L86" s="26"/>
      <c r="M86" s="26"/>
    </row>
    <row r="87" spans="1:13" x14ac:dyDescent="0.25">
      <c r="A87" s="272" t="s">
        <v>128</v>
      </c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</row>
    <row r="88" spans="1:13" ht="90" x14ac:dyDescent="0.25">
      <c r="A88" s="53" t="s">
        <v>29</v>
      </c>
      <c r="B88" s="53">
        <v>1</v>
      </c>
      <c r="C88" s="53" t="s">
        <v>244</v>
      </c>
      <c r="D88" s="53">
        <v>1</v>
      </c>
      <c r="E88" s="53">
        <v>72</v>
      </c>
      <c r="F88" s="53">
        <v>15</v>
      </c>
      <c r="G88" s="53">
        <f t="shared" ref="G88:G89" si="4">E88*F88</f>
        <v>1080</v>
      </c>
      <c r="H88" s="53" t="s">
        <v>840</v>
      </c>
      <c r="I88" s="53" t="s">
        <v>193</v>
      </c>
      <c r="J88" s="26"/>
      <c r="K88" s="26"/>
      <c r="L88" s="26"/>
      <c r="M88" s="26"/>
    </row>
    <row r="89" spans="1:13" ht="90" x14ac:dyDescent="0.25">
      <c r="A89" s="23"/>
      <c r="B89" s="53">
        <v>2</v>
      </c>
      <c r="C89" s="53" t="s">
        <v>245</v>
      </c>
      <c r="D89" s="53">
        <v>1</v>
      </c>
      <c r="E89" s="53">
        <v>72</v>
      </c>
      <c r="F89" s="53">
        <v>15</v>
      </c>
      <c r="G89" s="53">
        <f t="shared" si="4"/>
        <v>1080</v>
      </c>
      <c r="H89" s="53" t="s">
        <v>840</v>
      </c>
      <c r="I89" s="53" t="s">
        <v>193</v>
      </c>
      <c r="J89" s="26"/>
      <c r="K89" s="26"/>
      <c r="L89" s="26"/>
      <c r="M89" s="26"/>
    </row>
    <row r="90" spans="1:13" x14ac:dyDescent="0.25">
      <c r="A90" s="25"/>
      <c r="B90" s="231"/>
      <c r="C90" s="231"/>
      <c r="D90" s="231"/>
      <c r="E90" s="231"/>
      <c r="F90" s="231">
        <f>SUM(F88:F89)</f>
        <v>30</v>
      </c>
      <c r="G90" s="231">
        <f>SUM(G88:G89)</f>
        <v>2160</v>
      </c>
      <c r="H90" s="231"/>
      <c r="I90" s="231"/>
      <c r="J90" s="26"/>
      <c r="K90" s="26"/>
      <c r="L90" s="26"/>
      <c r="M90" s="26"/>
    </row>
    <row r="91" spans="1:13" x14ac:dyDescent="0.25">
      <c r="A91" s="272" t="s">
        <v>246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</row>
    <row r="92" spans="1:13" ht="75" x14ac:dyDescent="0.25">
      <c r="A92" s="53" t="s">
        <v>29</v>
      </c>
      <c r="B92" s="53">
        <v>1</v>
      </c>
      <c r="C92" s="53" t="s">
        <v>247</v>
      </c>
      <c r="D92" s="53">
        <v>1</v>
      </c>
      <c r="E92" s="53">
        <v>72</v>
      </c>
      <c r="F92" s="53">
        <v>31</v>
      </c>
      <c r="G92" s="53">
        <f t="shared" ref="G92" si="5">E92*F92</f>
        <v>2232</v>
      </c>
      <c r="H92" s="53" t="s">
        <v>841</v>
      </c>
      <c r="I92" s="53" t="s">
        <v>193</v>
      </c>
      <c r="J92" s="26"/>
      <c r="K92" s="26"/>
      <c r="L92" s="26"/>
      <c r="M92" s="26"/>
    </row>
    <row r="93" spans="1:13" x14ac:dyDescent="0.25">
      <c r="A93" s="26"/>
      <c r="B93" s="26"/>
      <c r="C93" s="26"/>
      <c r="D93" s="26"/>
      <c r="E93" s="26"/>
      <c r="F93" s="26">
        <f>SUM(F92)</f>
        <v>31</v>
      </c>
      <c r="G93" s="160">
        <f>SUM(G92:G92)</f>
        <v>2232</v>
      </c>
      <c r="H93" s="26"/>
      <c r="I93" s="26"/>
      <c r="J93" s="26"/>
      <c r="K93" s="26"/>
      <c r="L93" s="26"/>
      <c r="M93" s="26"/>
    </row>
    <row r="94" spans="1:13" x14ac:dyDescent="0.25">
      <c r="A94" s="26"/>
      <c r="B94" s="26"/>
      <c r="C94" s="26"/>
      <c r="D94" s="26"/>
      <c r="E94" s="26" t="s">
        <v>715</v>
      </c>
      <c r="F94" s="26">
        <v>1805</v>
      </c>
      <c r="G94" s="26"/>
      <c r="H94" s="26"/>
      <c r="I94" s="26"/>
      <c r="J94" s="26"/>
      <c r="K94" s="26"/>
      <c r="L94" s="26"/>
      <c r="M94" s="26"/>
    </row>
    <row r="95" spans="1:13" ht="15.75" x14ac:dyDescent="0.25">
      <c r="A95" s="7"/>
      <c r="B95" s="3"/>
      <c r="C95" s="3"/>
      <c r="D95" s="3"/>
      <c r="E95" s="3"/>
      <c r="F95" s="3"/>
      <c r="G95" s="3"/>
      <c r="H95" s="3"/>
      <c r="I95" s="3"/>
    </row>
    <row r="96" spans="1:13" ht="15.75" x14ac:dyDescent="0.25">
      <c r="A96" s="15"/>
      <c r="B96" s="3"/>
      <c r="C96" s="3"/>
      <c r="D96" s="3"/>
      <c r="E96" s="3"/>
      <c r="F96" s="3"/>
      <c r="G96" s="3"/>
      <c r="H96" s="3"/>
      <c r="I96" s="3"/>
    </row>
    <row r="97" spans="1:13" x14ac:dyDescent="0.25">
      <c r="A97" s="8"/>
      <c r="B97" s="3"/>
      <c r="C97" s="3"/>
      <c r="D97" s="3"/>
      <c r="E97" s="3"/>
      <c r="F97" s="3"/>
      <c r="G97" s="3"/>
      <c r="H97" s="3"/>
      <c r="I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</row>
    <row r="104" spans="1:13" x14ac:dyDescent="0.25">
      <c r="A104" s="89"/>
      <c r="B104" s="89"/>
      <c r="C104" s="89"/>
      <c r="D104" s="89"/>
      <c r="E104" s="89"/>
      <c r="F104" s="89"/>
      <c r="G104" s="89"/>
      <c r="H104" s="89"/>
      <c r="I104" s="89"/>
    </row>
    <row r="105" spans="1:13" x14ac:dyDescent="0.25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</row>
    <row r="106" spans="1:13" ht="15.75" x14ac:dyDescent="0.25">
      <c r="A106" s="4"/>
      <c r="B106" s="3"/>
      <c r="C106" s="3"/>
      <c r="D106" s="3"/>
      <c r="E106" s="3"/>
      <c r="F106" s="3"/>
      <c r="G106" s="45"/>
      <c r="H106" s="3"/>
      <c r="I106" s="3"/>
    </row>
    <row r="107" spans="1:13" ht="15.75" x14ac:dyDescent="0.25">
      <c r="A107" s="4"/>
      <c r="B107" s="3"/>
      <c r="C107" s="3"/>
      <c r="D107" s="3"/>
      <c r="E107" s="3"/>
      <c r="F107" s="3"/>
      <c r="G107" s="45"/>
      <c r="H107" s="3"/>
      <c r="I107" s="3"/>
    </row>
    <row r="108" spans="1:13" ht="15.75" x14ac:dyDescent="0.25">
      <c r="A108" s="5"/>
      <c r="B108" s="46"/>
      <c r="C108" s="46"/>
      <c r="D108" s="46"/>
      <c r="E108" s="46"/>
      <c r="F108" s="46"/>
      <c r="G108" s="50"/>
      <c r="H108" s="46"/>
      <c r="I108" s="46"/>
    </row>
    <row r="109" spans="1:13" ht="15.75" x14ac:dyDescent="0.25">
      <c r="A109" s="14"/>
      <c r="B109" s="3"/>
      <c r="C109" s="3"/>
      <c r="D109" s="3"/>
      <c r="E109" s="3"/>
      <c r="F109" s="3"/>
      <c r="G109" s="45"/>
      <c r="H109" s="3"/>
      <c r="I109" s="3"/>
    </row>
    <row r="110" spans="1:13" ht="15.75" x14ac:dyDescent="0.25">
      <c r="A110" s="7"/>
      <c r="B110" s="3"/>
      <c r="C110" s="3"/>
      <c r="D110" s="3"/>
      <c r="E110" s="3"/>
      <c r="F110" s="3"/>
      <c r="G110" s="45"/>
      <c r="H110" s="3"/>
      <c r="I110" s="3"/>
    </row>
    <row r="111" spans="1:13" x14ac:dyDescent="0.25">
      <c r="A111" s="28"/>
      <c r="B111" s="28"/>
      <c r="C111" s="28"/>
      <c r="D111" s="28"/>
      <c r="E111" s="28"/>
      <c r="F111" s="28"/>
      <c r="G111" s="45"/>
      <c r="H111" s="28"/>
      <c r="I111" s="28"/>
    </row>
    <row r="112" spans="1:13" x14ac:dyDescent="0.25">
      <c r="A112" s="21"/>
      <c r="B112" s="45"/>
      <c r="C112" s="28"/>
      <c r="D112" s="45"/>
      <c r="E112" s="45"/>
      <c r="F112" s="45"/>
      <c r="G112" s="45"/>
      <c r="H112" s="28"/>
      <c r="I112" s="28"/>
    </row>
    <row r="113" spans="1:13" x14ac:dyDescent="0.25">
      <c r="A113" s="28"/>
      <c r="B113" s="45"/>
      <c r="C113" s="28"/>
      <c r="D113" s="45"/>
      <c r="E113" s="45"/>
      <c r="F113" s="45"/>
      <c r="G113" s="45"/>
      <c r="H113" s="28"/>
      <c r="I113" s="28"/>
    </row>
    <row r="114" spans="1:13" x14ac:dyDescent="0.25">
      <c r="A114" s="28"/>
      <c r="B114" s="45"/>
      <c r="C114" s="48"/>
      <c r="D114" s="45"/>
      <c r="E114" s="45"/>
      <c r="F114" s="45"/>
      <c r="G114" s="45"/>
      <c r="H114" s="3"/>
      <c r="I114" s="28"/>
    </row>
    <row r="115" spans="1:13" x14ac:dyDescent="0.25">
      <c r="A115" s="28"/>
      <c r="B115" s="45"/>
      <c r="C115" s="28"/>
      <c r="D115" s="45"/>
      <c r="E115" s="45"/>
      <c r="F115" s="45"/>
      <c r="G115" s="45"/>
      <c r="H115" s="28"/>
      <c r="I115" s="28"/>
    </row>
    <row r="116" spans="1:13" x14ac:dyDescent="0.25">
      <c r="A116" s="28"/>
      <c r="B116" s="45"/>
      <c r="C116" s="48"/>
      <c r="D116" s="45"/>
      <c r="E116" s="45"/>
      <c r="F116" s="45"/>
      <c r="G116" s="45"/>
      <c r="H116" s="3"/>
      <c r="I116" s="28"/>
    </row>
    <row r="117" spans="1:13" x14ac:dyDescent="0.25">
      <c r="A117" s="28"/>
      <c r="B117" s="45"/>
      <c r="C117" s="28"/>
      <c r="D117" s="45"/>
      <c r="E117" s="45"/>
      <c r="F117" s="45"/>
      <c r="G117" s="45"/>
      <c r="H117" s="28"/>
      <c r="I117" s="28"/>
    </row>
    <row r="118" spans="1:13" x14ac:dyDescent="0.25">
      <c r="A118" s="28"/>
      <c r="B118" s="45"/>
      <c r="C118" s="28"/>
      <c r="D118" s="45"/>
      <c r="E118" s="45"/>
      <c r="F118" s="45"/>
      <c r="G118" s="45"/>
      <c r="H118" s="28"/>
      <c r="I118" s="28"/>
    </row>
    <row r="119" spans="1:13" x14ac:dyDescent="0.25">
      <c r="A119" s="87"/>
      <c r="B119" s="88"/>
      <c r="C119" s="87"/>
      <c r="D119" s="88"/>
      <c r="E119" s="88"/>
      <c r="F119" s="88"/>
      <c r="G119" s="88"/>
      <c r="H119" s="87"/>
      <c r="I119" s="87"/>
    </row>
    <row r="120" spans="1:13" x14ac:dyDescent="0.25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</row>
    <row r="121" spans="1:13" ht="15.75" x14ac:dyDescent="0.25">
      <c r="A121" s="4"/>
      <c r="B121" s="3"/>
      <c r="C121" s="3"/>
      <c r="D121" s="3"/>
      <c r="E121" s="3"/>
      <c r="F121" s="3"/>
      <c r="G121" s="3"/>
      <c r="H121" s="3"/>
      <c r="I121" s="3"/>
    </row>
    <row r="122" spans="1:13" ht="15.75" x14ac:dyDescent="0.25">
      <c r="A122" s="4"/>
      <c r="B122" s="3"/>
      <c r="C122" s="3"/>
      <c r="D122" s="3"/>
      <c r="E122" s="3"/>
      <c r="F122" s="3"/>
      <c r="G122" s="3"/>
      <c r="H122" s="3"/>
      <c r="I122" s="3"/>
    </row>
    <row r="123" spans="1:13" ht="15.75" x14ac:dyDescent="0.25">
      <c r="A123" s="4"/>
      <c r="B123" s="3"/>
      <c r="C123" s="3"/>
      <c r="D123" s="3"/>
      <c r="E123" s="3"/>
      <c r="F123" s="3"/>
      <c r="G123" s="3"/>
      <c r="H123" s="3"/>
      <c r="I123" s="3"/>
    </row>
    <row r="124" spans="1:13" ht="15.75" x14ac:dyDescent="0.25">
      <c r="A124" s="14"/>
      <c r="B124" s="3"/>
      <c r="C124" s="3"/>
      <c r="D124" s="3"/>
      <c r="E124" s="3"/>
      <c r="F124" s="3"/>
      <c r="G124" s="3"/>
      <c r="H124" s="3"/>
      <c r="I124" s="3"/>
    </row>
    <row r="125" spans="1:13" ht="15.75" x14ac:dyDescent="0.25">
      <c r="A125" s="7"/>
      <c r="B125" s="3"/>
      <c r="C125" s="3"/>
      <c r="D125" s="3"/>
      <c r="E125" s="3"/>
      <c r="F125" s="3"/>
      <c r="G125" s="3"/>
      <c r="H125" s="3"/>
      <c r="I125" s="3"/>
    </row>
    <row r="126" spans="1:13" ht="15.75" x14ac:dyDescent="0.25">
      <c r="A126" s="15"/>
      <c r="B126" s="3"/>
      <c r="C126" s="3"/>
      <c r="D126" s="3"/>
      <c r="E126" s="3"/>
      <c r="F126" s="3"/>
      <c r="G126" s="3"/>
      <c r="H126" s="3"/>
      <c r="I126" s="3"/>
    </row>
    <row r="127" spans="1:13" x14ac:dyDescent="0.25">
      <c r="A127" s="8"/>
      <c r="B127" s="3"/>
      <c r="C127" s="3"/>
      <c r="D127" s="3"/>
      <c r="E127" s="3"/>
      <c r="F127" s="3"/>
      <c r="G127" s="3"/>
      <c r="H127" s="3"/>
      <c r="I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13" x14ac:dyDescent="0.25">
      <c r="A129" s="8"/>
      <c r="B129" s="3"/>
      <c r="C129" s="3"/>
      <c r="D129" s="3"/>
      <c r="E129" s="3"/>
      <c r="F129" s="3"/>
      <c r="G129" s="3"/>
      <c r="H129" s="3"/>
      <c r="I129" s="3"/>
    </row>
    <row r="130" spans="1:13" x14ac:dyDescent="0.25">
      <c r="A130" s="78"/>
      <c r="B130" s="89"/>
      <c r="C130" s="89"/>
      <c r="D130" s="89"/>
      <c r="E130" s="89"/>
      <c r="F130" s="89"/>
      <c r="G130" s="89"/>
      <c r="H130" s="89"/>
      <c r="I130" s="89"/>
    </row>
    <row r="131" spans="1:13" x14ac:dyDescent="0.25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</row>
    <row r="132" spans="1:13" ht="15.75" x14ac:dyDescent="0.25">
      <c r="A132" s="4"/>
      <c r="B132" s="3"/>
      <c r="C132" s="3"/>
      <c r="D132" s="3"/>
      <c r="E132" s="3"/>
      <c r="F132" s="3"/>
      <c r="G132" s="3"/>
      <c r="H132" s="3"/>
      <c r="I132" s="3"/>
    </row>
    <row r="133" spans="1:13" ht="15.75" x14ac:dyDescent="0.25">
      <c r="A133" s="4"/>
      <c r="B133" s="3"/>
      <c r="C133" s="3"/>
      <c r="D133" s="3"/>
      <c r="E133" s="3"/>
      <c r="F133" s="3"/>
      <c r="G133" s="3"/>
      <c r="H133" s="3"/>
      <c r="I133" s="3"/>
    </row>
    <row r="134" spans="1:13" ht="15.75" x14ac:dyDescent="0.25">
      <c r="A134" s="4"/>
      <c r="B134" s="3"/>
      <c r="C134" s="3"/>
      <c r="D134" s="3"/>
      <c r="E134" s="3"/>
      <c r="F134" s="3"/>
      <c r="G134" s="3"/>
      <c r="H134" s="3"/>
      <c r="I134" s="3"/>
    </row>
    <row r="135" spans="1:13" ht="15.75" x14ac:dyDescent="0.25">
      <c r="A135" s="14"/>
      <c r="B135" s="3"/>
      <c r="C135" s="3"/>
      <c r="D135" s="3"/>
      <c r="E135" s="3"/>
      <c r="F135" s="3"/>
      <c r="G135" s="3"/>
      <c r="H135" s="3"/>
      <c r="I135" s="3"/>
    </row>
    <row r="136" spans="1:13" ht="15.75" x14ac:dyDescent="0.25">
      <c r="A136" s="7"/>
      <c r="B136" s="3"/>
      <c r="C136" s="3"/>
      <c r="D136" s="3"/>
      <c r="E136" s="3"/>
      <c r="F136" s="3"/>
      <c r="G136" s="3"/>
      <c r="H136" s="3"/>
      <c r="I136" s="3"/>
    </row>
    <row r="137" spans="1:13" ht="15.75" x14ac:dyDescent="0.25">
      <c r="A137" s="15"/>
      <c r="B137" s="3"/>
      <c r="C137" s="3"/>
      <c r="D137" s="3"/>
      <c r="E137" s="3"/>
      <c r="F137" s="3"/>
      <c r="G137" s="3"/>
      <c r="H137" s="3"/>
      <c r="I137" s="3"/>
    </row>
    <row r="138" spans="1:13" x14ac:dyDescent="0.25">
      <c r="A138" s="8"/>
      <c r="B138" s="3"/>
      <c r="C138" s="3"/>
      <c r="D138" s="3"/>
      <c r="E138" s="3"/>
      <c r="F138" s="3"/>
      <c r="G138" s="3"/>
      <c r="H138" s="3"/>
      <c r="I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13" x14ac:dyDescent="0.25">
      <c r="G140" s="90"/>
    </row>
  </sheetData>
  <mergeCells count="10">
    <mergeCell ref="A131:M131"/>
    <mergeCell ref="A1:M1"/>
    <mergeCell ref="A2:M2"/>
    <mergeCell ref="A105:M105"/>
    <mergeCell ref="A120:M120"/>
    <mergeCell ref="A28:M28"/>
    <mergeCell ref="A68:M68"/>
    <mergeCell ref="A75:M75"/>
    <mergeCell ref="A87:M87"/>
    <mergeCell ref="A91:M9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0E5194C7919CC48A475587052E876AA" ma:contentTypeVersion="49" ma:contentTypeDescription="Создание документа." ma:contentTypeScope="" ma:versionID="86a7312895dc65716cde8b9481d0230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f5713a6f217ca5ac6cf9b084a0aa521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CE5FE-E494-4BE0-AA45-7A3B2B8C6F21}"/>
</file>

<file path=customXml/itemProps2.xml><?xml version="1.0" encoding="utf-8"?>
<ds:datastoreItem xmlns:ds="http://schemas.openxmlformats.org/officeDocument/2006/customXml" ds:itemID="{0C363A09-ED48-4A13-B8AF-42FBFC62267C}"/>
</file>

<file path=customXml/itemProps3.xml><?xml version="1.0" encoding="utf-8"?>
<ds:datastoreItem xmlns:ds="http://schemas.openxmlformats.org/officeDocument/2006/customXml" ds:itemID="{E0829B98-E98E-4B77-B2CF-FE36BE39E7EA}"/>
</file>

<file path=customXml/itemProps4.xml><?xml version="1.0" encoding="utf-8"?>
<ds:datastoreItem xmlns:ds="http://schemas.openxmlformats.org/officeDocument/2006/customXml" ds:itemID="{10850782-12E8-4E9A-8191-B553EBA19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перечень по критериям</vt:lpstr>
      <vt:lpstr>Сводная чч</vt:lpstr>
      <vt:lpstr>ЦТР Академия</vt:lpstr>
      <vt:lpstr>ДЮЦ АРС</vt:lpstr>
      <vt:lpstr>ЦВР Беркут</vt:lpstr>
      <vt:lpstr>ДМЦ</vt:lpstr>
      <vt:lpstr>ДДТ Жемчужина</vt:lpstr>
      <vt:lpstr>ДЮЦ Заволжье</vt:lpstr>
      <vt:lpstr>ЦДТ Ипатьевская слобода</vt:lpstr>
      <vt:lpstr>ДЮЦ Ровесник</vt:lpstr>
      <vt:lpstr>ЦЕР Экосфера</vt:lpstr>
      <vt:lpstr>Гимназия 15</vt:lpstr>
      <vt:lpstr>СОШ 22</vt:lpstr>
      <vt:lpstr>Гимназия 28</vt:lpstr>
      <vt:lpstr>Гимназия 33</vt:lpstr>
      <vt:lpstr>СОШ № 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МОЦ</cp:lastModifiedBy>
  <cp:lastPrinted>2024-10-07T08:21:09Z</cp:lastPrinted>
  <dcterms:created xsi:type="dcterms:W3CDTF">2023-11-10T05:59:54Z</dcterms:created>
  <dcterms:modified xsi:type="dcterms:W3CDTF">2025-02-07T07:14:30Z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0x010100F0E5194C7919CC48A475587052E876AA</vt:lpwstr>
  </property>
</Properties>
</file>