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432"/>
  </bookViews>
  <sheets>
    <sheet name="1-2-3" sheetId="1" r:id="rId1"/>
    <sheet name="4" sheetId="2" r:id="rId2"/>
    <sheet name="5" sheetId="3" r:id="rId3"/>
  </sheets>
  <calcPr calcId="124519"/>
  <extLst>
    <ext uri="GoogleSheetsCustomDataVersion1">
      <go:sheetsCustomData xmlns:go="http://customooxmlschemas.google.com/" r:id="" roundtripDataSignature="AMtx7mhMgrn2Cuwhv3y4AFxBSAJYGSI4OQ=="/>
    </ext>
  </extLst>
</workbook>
</file>

<file path=xl/calcChain.xml><?xml version="1.0" encoding="utf-8"?>
<calcChain xmlns="http://schemas.openxmlformats.org/spreadsheetml/2006/main">
  <c r="E46" i="3"/>
  <c r="H14" i="1"/>
  <c r="H15"/>
  <c r="H16"/>
  <c r="H17"/>
  <c r="H18"/>
  <c r="H19"/>
  <c r="H20"/>
  <c r="H21"/>
  <c r="H22"/>
  <c r="H23"/>
  <c r="H24"/>
  <c r="H25"/>
  <c r="H26"/>
  <c r="H27"/>
  <c r="H28"/>
  <c r="H30"/>
  <c r="H31"/>
  <c r="H32"/>
  <c r="H33"/>
  <c r="C7" i="2" l="1"/>
  <c r="C6"/>
  <c r="K7" l="1"/>
  <c r="K6"/>
  <c r="M8"/>
  <c r="N8"/>
  <c r="L8"/>
  <c r="I8"/>
  <c r="J8"/>
  <c r="H8"/>
  <c r="D8"/>
  <c r="F8"/>
  <c r="E8"/>
  <c r="G46" i="3"/>
  <c r="H46"/>
  <c r="N46" s="1"/>
  <c r="I46"/>
  <c r="J46"/>
  <c r="M46" s="1"/>
  <c r="K46"/>
  <c r="F46"/>
  <c r="D46"/>
  <c r="C46"/>
  <c r="B34" i="1"/>
  <c r="C34"/>
  <c r="D34"/>
  <c r="G34"/>
  <c r="F34"/>
  <c r="E34"/>
  <c r="F43"/>
  <c r="L46" i="3" l="1"/>
  <c r="K8" i="2"/>
  <c r="G8"/>
  <c r="C8"/>
  <c r="G7"/>
  <c r="G6"/>
  <c r="B43" i="1" l="1"/>
  <c r="H13"/>
  <c r="H34" l="1"/>
</calcChain>
</file>

<file path=xl/sharedStrings.xml><?xml version="1.0" encoding="utf-8"?>
<sst xmlns="http://schemas.openxmlformats.org/spreadsheetml/2006/main" count="157" uniqueCount="77">
  <si>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</si>
  <si>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</si>
  <si>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</si>
  <si>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</si>
  <si>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</si>
  <si>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</si>
  <si>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</si>
  <si>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</si>
  <si>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</si>
  <si>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</si>
  <si>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</si>
  <si>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</si>
  <si>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</si>
  <si>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</si>
  <si>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</si>
  <si>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</si>
  <si>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</si>
  <si>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</si>
  <si>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</si>
  <si>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</si>
  <si>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</si>
  <si>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</si>
  <si>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</si>
  <si>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</si>
  <si>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</si>
  <si>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</si>
  <si>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</si>
  <si>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</si>
  <si>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</si>
  <si>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</si>
  <si>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</si>
  <si>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</si>
  <si>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</si>
  <si>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</si>
  <si>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</si>
  <si>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</si>
  <si>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</si>
  <si>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</si>
  <si>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</si>
  <si>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</si>
  <si>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</si>
  <si>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</si>
  <si>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</si>
  <si>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</si>
  <si>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</si>
  <si>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</si>
  <si>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</si>
  <si>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</si>
  <si>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  <family val="1"/>
        <charset val="204"/>
      </rPr>
      <t xml:space="preserve">Кол-во участников 
(чел.)  </t>
    </r>
    <r>
      <rPr>
        <b/>
        <sz val="10"/>
        <color rgb="FFFF0000"/>
        <rFont val="Times New Roman"/>
        <family val="1"/>
        <charset val="204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</si>
  <si>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</si>
  <si>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</si>
  <si>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</si>
  <si>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</si>
  <si>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</si>
  <si>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</si>
  <si>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</si>
  <si>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</si>
  <si>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</si>
  <si>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  <family val="1"/>
        <charset val="204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  <family val="1"/>
        <charset val="204"/>
      </rPr>
      <t>1 раз</t>
    </r>
    <r>
      <rPr>
        <sz val="10"/>
        <color theme="1"/>
        <rFont val="Times New Roman"/>
        <family val="1"/>
        <charset val="204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</si>
  <si>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</si>
  <si>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</si>
  <si>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</si>
  <si>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</si>
  <si>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</si>
  <si>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</si>
  <si>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</si>
  <si>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</si>
  <si>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</si>
  <si>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</si>
  <si>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</si>
  <si>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</si>
  <si>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</si>
  <si>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</si>
  <si>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>Итоги школьного этапа всероссисйкой олимпиады школьников 2023-2024 учебный год</t>
  </si>
  <si>
    <t>Количественные данные об участниках из 5-11-х классов в школьном этапе всероссийской олимпиады школьников 
в 2023/24 учебном году
 ____________________________________________ 
наименование субъекта Российской Федерации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</si>
  <si>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</si>
  <si>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Школьный этап Всероссийской олимпиады школьников 2023-2024</t>
  </si>
</sst>
</file>

<file path=xl/styles.xml><?xml version="1.0" encoding="utf-8"?>
<styleSheet xmlns="http://schemas.openxmlformats.org/spreadsheetml/2006/main">
  <fonts count="23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Arimo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24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wrapText="1" readingOrder="1"/>
    </xf>
    <xf numFmtId="0" fontId="15" fillId="0" borderId="0" xfId="1" applyFont="1"/>
    <xf numFmtId="0" fontId="14" fillId="0" borderId="0" xfId="1" applyFont="1" applyAlignme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" fillId="0" borderId="0" xfId="2"/>
    <xf numFmtId="0" fontId="20" fillId="0" borderId="21" xfId="2" applyFont="1" applyBorder="1"/>
    <xf numFmtId="0" fontId="20" fillId="0" borderId="22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26" xfId="2" applyFont="1" applyBorder="1"/>
    <xf numFmtId="0" fontId="22" fillId="3" borderId="18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 wrapText="1"/>
    </xf>
    <xf numFmtId="0" fontId="22" fillId="3" borderId="20" xfId="2" applyFont="1" applyFill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center" vertical="center" wrapText="1"/>
    </xf>
    <xf numFmtId="0" fontId="20" fillId="0" borderId="28" xfId="2" applyFont="1" applyBorder="1"/>
    <xf numFmtId="0" fontId="20" fillId="3" borderId="27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2" xfId="2" applyBorder="1"/>
    <xf numFmtId="0" fontId="1" fillId="0" borderId="33" xfId="2" applyBorder="1"/>
    <xf numFmtId="0" fontId="1" fillId="0" borderId="32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0" fontId="20" fillId="0" borderId="23" xfId="2" applyFont="1" applyBorder="1" applyAlignment="1">
      <alignment horizontal="center"/>
    </xf>
    <xf numFmtId="0" fontId="20" fillId="0" borderId="19" xfId="2" applyFont="1" applyBorder="1" applyAlignment="1">
      <alignment horizontal="center"/>
    </xf>
    <xf numFmtId="0" fontId="20" fillId="0" borderId="20" xfId="2" applyFont="1" applyBorder="1" applyAlignment="1">
      <alignment horizontal="center"/>
    </xf>
    <xf numFmtId="0" fontId="20" fillId="0" borderId="29" xfId="2" applyFont="1" applyBorder="1" applyAlignment="1">
      <alignment horizontal="center"/>
    </xf>
    <xf numFmtId="0" fontId="20" fillId="0" borderId="30" xfId="2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3" xfId="1" applyFont="1" applyBorder="1" applyAlignment="1">
      <alignment horizontal="center" vertical="center" wrapText="1"/>
    </xf>
    <xf numFmtId="0" fontId="16" fillId="0" borderId="6" xfId="1" applyFont="1" applyBorder="1"/>
    <xf numFmtId="0" fontId="16" fillId="0" borderId="8" xfId="1" applyFont="1" applyBorder="1"/>
    <xf numFmtId="0" fontId="6" fillId="0" borderId="0" xfId="1" applyFont="1" applyAlignment="1">
      <alignment horizontal="left" vertical="center"/>
    </xf>
    <xf numFmtId="0" fontId="14" fillId="0" borderId="0" xfId="1" applyFont="1" applyAlignment="1"/>
    <xf numFmtId="0" fontId="8" fillId="0" borderId="7" xfId="1" applyFont="1" applyBorder="1" applyAlignment="1">
      <alignment horizontal="center" vertical="center" wrapText="1"/>
    </xf>
    <xf numFmtId="0" fontId="16" fillId="0" borderId="4" xfId="1" applyFont="1" applyBorder="1"/>
    <xf numFmtId="0" fontId="16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2" xfId="1" applyFont="1" applyBorder="1"/>
    <xf numFmtId="0" fontId="16" fillId="0" borderId="17" xfId="1" applyFont="1" applyBorder="1"/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10" workbookViewId="0">
      <selection activeCell="J35" sqref="J35"/>
    </sheetView>
  </sheetViews>
  <sheetFormatPr defaultColWidth="14.44140625" defaultRowHeight="15" customHeight="1"/>
  <cols>
    <col min="1" max="1" width="20.44140625" customWidth="1"/>
    <col min="2" max="2" width="13" customWidth="1"/>
    <col min="3" max="3" width="14.5546875" customWidth="1"/>
    <col min="4" max="4" width="13.6640625" customWidth="1"/>
    <col min="5" max="6" width="15.109375" customWidth="1"/>
    <col min="7" max="7" width="20.44140625" customWidth="1"/>
    <col min="8" max="8" width="17.5546875" customWidth="1"/>
    <col min="9" max="9" width="14.33203125" customWidth="1"/>
    <col min="10" max="10" width="21.109375" customWidth="1"/>
    <col min="11" max="11" width="20.109375" customWidth="1"/>
    <col min="12" max="12" width="15.88671875" customWidth="1"/>
    <col min="13" max="21" width="8.109375" customWidth="1"/>
    <col min="22" max="26" width="7.109375" customWidth="1"/>
  </cols>
  <sheetData>
    <row r="1" spans="1:26" ht="21" customHeight="1">
      <c r="A1" s="90" t="s">
        <v>73</v>
      </c>
      <c r="B1" s="91"/>
      <c r="C1" s="91"/>
      <c r="D1" s="91"/>
      <c r="E1" s="91"/>
      <c r="F1" s="91"/>
      <c r="G1" s="91"/>
      <c r="H1" s="91"/>
      <c r="I1" s="91"/>
      <c r="J1" s="9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41</v>
      </c>
      <c r="C8" s="3">
        <v>286</v>
      </c>
      <c r="D8" s="3">
        <v>196</v>
      </c>
      <c r="E8" s="3">
        <v>102</v>
      </c>
      <c r="F8" s="3">
        <v>1570</v>
      </c>
      <c r="G8" s="3">
        <v>171</v>
      </c>
      <c r="H8" s="3">
        <v>236</v>
      </c>
      <c r="I8" s="3">
        <v>43</v>
      </c>
      <c r="J8" s="3">
        <v>58</v>
      </c>
      <c r="K8" s="3">
        <v>21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92" t="s">
        <v>22</v>
      </c>
      <c r="K12" s="91"/>
      <c r="L12" s="9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162</v>
      </c>
      <c r="F13" s="8">
        <v>12</v>
      </c>
      <c r="G13" s="8">
        <v>15</v>
      </c>
      <c r="H13" s="8">
        <f t="shared" ref="H13:H33" si="0">SUM(F13:G13)</f>
        <v>27</v>
      </c>
      <c r="I13" s="1"/>
      <c r="J13" s="93" t="s">
        <v>24</v>
      </c>
      <c r="K13" s="91"/>
      <c r="L13" s="9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21</v>
      </c>
      <c r="F14" s="8">
        <v>0</v>
      </c>
      <c r="G14" s="8">
        <v>0</v>
      </c>
      <c r="H14" s="8">
        <f t="shared" si="0"/>
        <v>0</v>
      </c>
      <c r="I14" s="9"/>
      <c r="J14" s="91"/>
      <c r="K14" s="91"/>
      <c r="L14" s="9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23</v>
      </c>
      <c r="F15" s="8">
        <v>3</v>
      </c>
      <c r="G15" s="8">
        <v>4</v>
      </c>
      <c r="H15" s="8">
        <f t="shared" si="0"/>
        <v>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5" t="s">
        <v>27</v>
      </c>
      <c r="B16" s="7"/>
      <c r="C16" s="7"/>
      <c r="D16" s="7"/>
      <c r="E16" s="8">
        <v>120</v>
      </c>
      <c r="F16" s="8">
        <v>5</v>
      </c>
      <c r="G16" s="8">
        <v>18</v>
      </c>
      <c r="H16" s="8">
        <f t="shared" si="0"/>
        <v>23</v>
      </c>
      <c r="I16" s="10"/>
      <c r="J16" s="94" t="s">
        <v>28</v>
      </c>
      <c r="K16" s="91"/>
      <c r="L16" s="9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5</v>
      </c>
      <c r="F17" s="8">
        <v>0</v>
      </c>
      <c r="G17" s="8">
        <v>0</v>
      </c>
      <c r="H17" s="8">
        <f t="shared" si="0"/>
        <v>0</v>
      </c>
      <c r="I17" s="9"/>
      <c r="J17" s="91"/>
      <c r="K17" s="91"/>
      <c r="L17" s="9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140</v>
      </c>
      <c r="F18" s="8">
        <v>14</v>
      </c>
      <c r="G18" s="8">
        <v>16</v>
      </c>
      <c r="H18" s="8">
        <f t="shared" si="0"/>
        <v>30</v>
      </c>
      <c r="I18" s="1"/>
      <c r="J18" s="91"/>
      <c r="K18" s="91"/>
      <c r="L18" s="9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7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52</v>
      </c>
      <c r="F20" s="8">
        <v>2</v>
      </c>
      <c r="G20" s="8">
        <v>14</v>
      </c>
      <c r="H20" s="8">
        <f t="shared" si="0"/>
        <v>16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0</v>
      </c>
      <c r="C21" s="3">
        <v>0</v>
      </c>
      <c r="D21" s="3">
        <v>0</v>
      </c>
      <c r="E21" s="8">
        <v>10</v>
      </c>
      <c r="F21" s="8">
        <v>0</v>
      </c>
      <c r="G21" s="8">
        <v>0</v>
      </c>
      <c r="H21" s="8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10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141</v>
      </c>
      <c r="F23" s="8">
        <v>4</v>
      </c>
      <c r="G23" s="8">
        <v>31</v>
      </c>
      <c r="H23" s="8">
        <f t="shared" si="0"/>
        <v>35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138</v>
      </c>
      <c r="F24" s="8">
        <v>2</v>
      </c>
      <c r="G24" s="8">
        <v>9</v>
      </c>
      <c r="H24" s="8">
        <f t="shared" si="0"/>
        <v>11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84</v>
      </c>
      <c r="F25" s="8">
        <v>1</v>
      </c>
      <c r="G25" s="8">
        <v>1</v>
      </c>
      <c r="H25" s="8">
        <f t="shared" si="0"/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76">
        <v>34</v>
      </c>
      <c r="C26" s="76">
        <v>0</v>
      </c>
      <c r="D26" s="76">
        <v>7</v>
      </c>
      <c r="E26" s="8">
        <v>128</v>
      </c>
      <c r="F26" s="8">
        <v>4</v>
      </c>
      <c r="G26" s="8">
        <v>13</v>
      </c>
      <c r="H26" s="8">
        <f t="shared" si="0"/>
        <v>17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78">
        <v>87</v>
      </c>
      <c r="F27" s="78">
        <v>0</v>
      </c>
      <c r="G27" s="78">
        <v>12</v>
      </c>
      <c r="H27" s="8">
        <f t="shared" si="0"/>
        <v>12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63</v>
      </c>
      <c r="F28" s="8">
        <v>4</v>
      </c>
      <c r="G28" s="8">
        <v>4</v>
      </c>
      <c r="H28" s="8">
        <f t="shared" si="0"/>
        <v>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77">
        <v>237</v>
      </c>
      <c r="F29" s="77">
        <v>14</v>
      </c>
      <c r="G29" s="77">
        <v>24</v>
      </c>
      <c r="H29" s="8">
        <v>38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72</v>
      </c>
      <c r="B31" s="7"/>
      <c r="C31" s="7"/>
      <c r="D31" s="7"/>
      <c r="E31" s="8">
        <v>34</v>
      </c>
      <c r="F31" s="8">
        <v>1</v>
      </c>
      <c r="G31" s="8">
        <v>6</v>
      </c>
      <c r="H31" s="8">
        <f t="shared" si="0"/>
        <v>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43</v>
      </c>
      <c r="B32" s="7"/>
      <c r="C32" s="7"/>
      <c r="D32" s="7"/>
      <c r="E32" s="8">
        <v>24</v>
      </c>
      <c r="F32" s="8">
        <v>1</v>
      </c>
      <c r="G32" s="8">
        <v>2</v>
      </c>
      <c r="H32" s="8">
        <f t="shared" si="0"/>
        <v>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44</v>
      </c>
      <c r="B33" s="7"/>
      <c r="C33" s="7"/>
      <c r="D33" s="7"/>
      <c r="E33" s="8">
        <v>84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45</v>
      </c>
      <c r="B34" s="4">
        <f>SUM(B26,B21)</f>
        <v>34</v>
      </c>
      <c r="C34" s="4">
        <f>SUM(C26,C21)</f>
        <v>0</v>
      </c>
      <c r="D34" s="4">
        <f>SUM(D26,D21)</f>
        <v>7</v>
      </c>
      <c r="E34" s="4">
        <f>SUM(E13:E33)</f>
        <v>1570</v>
      </c>
      <c r="F34" s="4">
        <f>SUM(F13:F33)</f>
        <v>67</v>
      </c>
      <c r="G34" s="4">
        <f>SUM(G13:G33)</f>
        <v>169</v>
      </c>
      <c r="H34" s="4">
        <f>SUM(H13:H33)</f>
        <v>236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95" t="s">
        <v>74</v>
      </c>
      <c r="B38" s="91"/>
      <c r="C38" s="91"/>
      <c r="D38" s="91"/>
      <c r="E38" s="91"/>
      <c r="F38" s="91"/>
      <c r="G38" s="91"/>
      <c r="H38" s="91"/>
      <c r="I38" s="9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96" t="s">
        <v>46</v>
      </c>
      <c r="B40" s="86" t="s">
        <v>47</v>
      </c>
      <c r="C40" s="87"/>
      <c r="D40" s="87"/>
      <c r="E40" s="87"/>
      <c r="F40" s="87"/>
      <c r="G40" s="87"/>
      <c r="H40" s="87"/>
      <c r="I40" s="8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7"/>
      <c r="B41" s="86" t="s">
        <v>48</v>
      </c>
      <c r="C41" s="87"/>
      <c r="D41" s="87"/>
      <c r="E41" s="88"/>
      <c r="F41" s="89" t="s">
        <v>49</v>
      </c>
      <c r="G41" s="87"/>
      <c r="H41" s="87"/>
      <c r="I41" s="8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98"/>
      <c r="B42" s="13" t="s">
        <v>50</v>
      </c>
      <c r="C42" s="14" t="s">
        <v>51</v>
      </c>
      <c r="D42" s="14" t="s">
        <v>52</v>
      </c>
      <c r="E42" s="14" t="s">
        <v>53</v>
      </c>
      <c r="F42" s="14" t="s">
        <v>50</v>
      </c>
      <c r="G42" s="14" t="s">
        <v>51</v>
      </c>
      <c r="H42" s="14" t="s">
        <v>52</v>
      </c>
      <c r="I42" s="14" t="s">
        <v>53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>
        <v>286</v>
      </c>
      <c r="B43" s="16">
        <f>D43+E43</f>
        <v>171</v>
      </c>
      <c r="C43" s="17">
        <v>0</v>
      </c>
      <c r="D43" s="17">
        <v>171</v>
      </c>
      <c r="E43" s="15">
        <v>0</v>
      </c>
      <c r="F43" s="16">
        <f>H43+I43</f>
        <v>232</v>
      </c>
      <c r="G43" s="17">
        <v>0</v>
      </c>
      <c r="H43" s="17">
        <v>232</v>
      </c>
      <c r="I43" s="15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57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</mergeCells>
  <conditionalFormatting sqref="E34">
    <cfRule type="cellIs" dxfId="3" priority="1" operator="notEqual">
      <formula>$F$8</formula>
    </cfRule>
  </conditionalFormatting>
  <conditionalFormatting sqref="E34">
    <cfRule type="cellIs" dxfId="2" priority="2" stopIfTrue="1" operator="equal">
      <formula>$F$8</formula>
    </cfRule>
  </conditionalFormatting>
  <conditionalFormatting sqref="H34">
    <cfRule type="cellIs" dxfId="1" priority="3" operator="notEqual">
      <formula>$H$8</formula>
    </cfRule>
  </conditionalFormatting>
  <conditionalFormatting sqref="H34">
    <cfRule type="cellIs" dxfId="0" priority="4" stopIfTrue="1" operator="equal">
      <formula>$H$8</formula>
    </cfRule>
  </conditionalFormatting>
  <pageMargins left="0.7" right="0.7" top="1.1437499999999998" bottom="1.1437499999999998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M7" sqref="M7"/>
    </sheetView>
  </sheetViews>
  <sheetFormatPr defaultColWidth="14.44140625" defaultRowHeight="15" customHeight="1"/>
  <cols>
    <col min="1" max="1" width="19.109375" style="23" customWidth="1"/>
    <col min="2" max="2" width="22.6640625" style="23" customWidth="1"/>
    <col min="3" max="14" width="9.109375" style="23" customWidth="1"/>
    <col min="15" max="26" width="8.6640625" style="23" customWidth="1"/>
    <col min="27" max="16384" width="14.44140625" style="23"/>
  </cols>
  <sheetData>
    <row r="1" spans="1:26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thickBot="1">
      <c r="A2" s="104" t="s">
        <v>75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107" t="s">
        <v>14</v>
      </c>
      <c r="B3" s="99" t="s">
        <v>58</v>
      </c>
      <c r="C3" s="108" t="s">
        <v>59</v>
      </c>
      <c r="D3" s="109"/>
      <c r="E3" s="109"/>
      <c r="F3" s="110"/>
      <c r="G3" s="108" t="s">
        <v>60</v>
      </c>
      <c r="H3" s="109"/>
      <c r="I3" s="109"/>
      <c r="J3" s="110"/>
      <c r="K3" s="108" t="s">
        <v>61</v>
      </c>
      <c r="L3" s="109"/>
      <c r="M3" s="109"/>
      <c r="N3" s="110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thickBot="1">
      <c r="A4" s="100"/>
      <c r="B4" s="100"/>
      <c r="C4" s="111"/>
      <c r="D4" s="112"/>
      <c r="E4" s="112"/>
      <c r="F4" s="113"/>
      <c r="G4" s="111"/>
      <c r="H4" s="112"/>
      <c r="I4" s="112"/>
      <c r="J4" s="113"/>
      <c r="K4" s="111"/>
      <c r="L4" s="112"/>
      <c r="M4" s="112"/>
      <c r="N4" s="11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70.5" customHeight="1" thickBot="1">
      <c r="A5" s="101"/>
      <c r="B5" s="101"/>
      <c r="C5" s="24" t="s">
        <v>50</v>
      </c>
      <c r="D5" s="25">
        <v>1</v>
      </c>
      <c r="E5" s="79">
        <v>2</v>
      </c>
      <c r="F5" s="25">
        <v>3</v>
      </c>
      <c r="G5" s="26" t="s">
        <v>50</v>
      </c>
      <c r="H5" s="26">
        <v>1</v>
      </c>
      <c r="I5" s="80">
        <v>2</v>
      </c>
      <c r="J5" s="26">
        <v>3</v>
      </c>
      <c r="K5" s="26" t="s">
        <v>50</v>
      </c>
      <c r="L5" s="26">
        <v>1</v>
      </c>
      <c r="M5" s="80">
        <v>2</v>
      </c>
      <c r="N5" s="26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thickBot="1">
      <c r="A6" s="27" t="s">
        <v>33</v>
      </c>
      <c r="B6" s="99"/>
      <c r="C6" s="28">
        <f>E6+F6</f>
        <v>10</v>
      </c>
      <c r="D6" s="28">
        <v>0</v>
      </c>
      <c r="E6" s="28">
        <v>10</v>
      </c>
      <c r="F6" s="28">
        <v>0</v>
      </c>
      <c r="G6" s="28">
        <f t="shared" ref="G6:G8" si="0">I6+J6</f>
        <v>0</v>
      </c>
      <c r="H6" s="28">
        <v>0</v>
      </c>
      <c r="I6" s="28">
        <v>0</v>
      </c>
      <c r="J6" s="28">
        <v>0</v>
      </c>
      <c r="K6" s="28">
        <f>M6+N6</f>
        <v>0</v>
      </c>
      <c r="L6" s="28">
        <v>0</v>
      </c>
      <c r="M6" s="28">
        <v>0</v>
      </c>
      <c r="N6" s="28">
        <v>0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thickBot="1">
      <c r="A7" s="27" t="s">
        <v>38</v>
      </c>
      <c r="B7" s="100"/>
      <c r="C7" s="28">
        <f>E7+F7</f>
        <v>34</v>
      </c>
      <c r="D7" s="28">
        <v>0</v>
      </c>
      <c r="E7" s="28">
        <v>34</v>
      </c>
      <c r="F7" s="28">
        <v>0</v>
      </c>
      <c r="G7" s="28">
        <f t="shared" si="0"/>
        <v>0</v>
      </c>
      <c r="H7" s="28">
        <v>0</v>
      </c>
      <c r="I7" s="28">
        <v>0</v>
      </c>
      <c r="J7" s="28"/>
      <c r="K7" s="28">
        <f>M7+N7</f>
        <v>7</v>
      </c>
      <c r="L7" s="28">
        <v>0</v>
      </c>
      <c r="M7" s="28">
        <v>7</v>
      </c>
      <c r="N7" s="28">
        <v>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thickBot="1">
      <c r="A8" s="29" t="s">
        <v>62</v>
      </c>
      <c r="B8" s="101"/>
      <c r="C8" s="28">
        <f t="shared" ref="C8" si="1">E8+F8</f>
        <v>44</v>
      </c>
      <c r="D8" s="30">
        <f>D6+D7</f>
        <v>0</v>
      </c>
      <c r="E8" s="30">
        <f>E6+E7</f>
        <v>44</v>
      </c>
      <c r="F8" s="30">
        <f>F6+F7</f>
        <v>0</v>
      </c>
      <c r="G8" s="28">
        <f t="shared" si="0"/>
        <v>0</v>
      </c>
      <c r="H8" s="30">
        <f>H7+H6</f>
        <v>0</v>
      </c>
      <c r="I8" s="30">
        <f t="shared" ref="I8:J8" si="2">I7+I6</f>
        <v>0</v>
      </c>
      <c r="J8" s="30">
        <f t="shared" si="2"/>
        <v>0</v>
      </c>
      <c r="K8" s="28">
        <f>M8+N8</f>
        <v>7</v>
      </c>
      <c r="L8" s="30">
        <f>L7+L6</f>
        <v>0</v>
      </c>
      <c r="M8" s="30">
        <f t="shared" ref="M8:N8" si="3">M7+M6</f>
        <v>7</v>
      </c>
      <c r="N8" s="30">
        <f t="shared" si="3"/>
        <v>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4">
      <c r="A9" s="22"/>
      <c r="B9" s="22"/>
      <c r="C9" s="22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4">
      <c r="A10" s="32" t="s">
        <v>54</v>
      </c>
      <c r="B10" s="32"/>
      <c r="C10" s="32"/>
      <c r="D10" s="3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4">
      <c r="A11" s="102" t="s">
        <v>55</v>
      </c>
      <c r="B11" s="103"/>
      <c r="C11" s="103"/>
      <c r="D11" s="10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4">
      <c r="A12" s="102" t="s">
        <v>56</v>
      </c>
      <c r="B12" s="103"/>
      <c r="C12" s="103"/>
      <c r="D12" s="10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4.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orientation="portrait"/>
  <ignoredErrors>
    <ignoredError sqref="K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topLeftCell="A16" zoomScale="90" zoomScaleNormal="90" workbookViewId="0">
      <selection activeCell="G36" sqref="G36"/>
    </sheetView>
  </sheetViews>
  <sheetFormatPr defaultColWidth="9.109375" defaultRowHeight="13.8"/>
  <cols>
    <col min="1" max="1" width="16.44140625" style="33" customWidth="1"/>
    <col min="2" max="2" width="27" style="33" customWidth="1"/>
    <col min="3" max="5" width="12.6640625" style="61" customWidth="1"/>
    <col min="6" max="8" width="12.6640625" style="33" customWidth="1"/>
    <col min="9" max="11" width="12.6640625" style="62" customWidth="1"/>
    <col min="12" max="16384" width="9.109375" style="33"/>
  </cols>
  <sheetData>
    <row r="1" spans="1:11">
      <c r="A1" s="117" t="s">
        <v>76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>
      <c r="A2" s="34"/>
      <c r="B2" s="35"/>
      <c r="C2" s="120" t="s">
        <v>63</v>
      </c>
      <c r="D2" s="120"/>
      <c r="E2" s="120"/>
      <c r="F2" s="121" t="s">
        <v>64</v>
      </c>
      <c r="G2" s="121"/>
      <c r="H2" s="121"/>
      <c r="I2" s="122" t="s">
        <v>65</v>
      </c>
      <c r="J2" s="122"/>
      <c r="K2" s="123"/>
    </row>
    <row r="3" spans="1:11" ht="40.200000000000003" thickBot="1">
      <c r="A3" s="36" t="s">
        <v>14</v>
      </c>
      <c r="B3" s="35"/>
      <c r="C3" s="37" t="s">
        <v>66</v>
      </c>
      <c r="D3" s="37" t="s">
        <v>67</v>
      </c>
      <c r="E3" s="37" t="s">
        <v>68</v>
      </c>
      <c r="F3" s="37" t="s">
        <v>66</v>
      </c>
      <c r="G3" s="37" t="s">
        <v>67</v>
      </c>
      <c r="H3" s="37" t="s">
        <v>68</v>
      </c>
      <c r="I3" s="37" t="s">
        <v>66</v>
      </c>
      <c r="J3" s="37" t="s">
        <v>67</v>
      </c>
      <c r="K3" s="38" t="s">
        <v>68</v>
      </c>
    </row>
    <row r="4" spans="1:11">
      <c r="A4" s="114" t="s">
        <v>23</v>
      </c>
      <c r="B4" s="39" t="s">
        <v>69</v>
      </c>
      <c r="C4" s="40"/>
      <c r="D4" s="41"/>
      <c r="E4" s="42"/>
      <c r="F4" s="43">
        <v>145</v>
      </c>
      <c r="G4" s="82">
        <v>10</v>
      </c>
      <c r="H4" s="83">
        <v>12</v>
      </c>
      <c r="I4" s="43">
        <v>17</v>
      </c>
      <c r="J4" s="44">
        <v>2</v>
      </c>
      <c r="K4" s="45">
        <v>3</v>
      </c>
    </row>
    <row r="5" spans="1:11">
      <c r="A5" s="114"/>
      <c r="B5" s="39" t="s">
        <v>70</v>
      </c>
      <c r="C5" s="46"/>
      <c r="D5" s="47"/>
      <c r="E5" s="48"/>
      <c r="F5" s="70"/>
      <c r="G5" s="72"/>
      <c r="H5" s="81"/>
      <c r="I5" s="70"/>
      <c r="J5" s="73"/>
      <c r="K5" s="74"/>
    </row>
    <row r="6" spans="1:11">
      <c r="A6" s="114" t="s">
        <v>71</v>
      </c>
      <c r="B6" s="39" t="s">
        <v>69</v>
      </c>
      <c r="C6" s="46"/>
      <c r="D6" s="47"/>
      <c r="E6" s="48"/>
      <c r="F6" s="70">
        <v>0</v>
      </c>
      <c r="G6" s="72">
        <v>0</v>
      </c>
      <c r="H6" s="81">
        <v>0</v>
      </c>
      <c r="I6" s="70">
        <v>21</v>
      </c>
      <c r="J6" s="73">
        <v>0</v>
      </c>
      <c r="K6" s="74">
        <v>0</v>
      </c>
    </row>
    <row r="7" spans="1:11">
      <c r="A7" s="114"/>
      <c r="B7" s="39" t="s">
        <v>70</v>
      </c>
      <c r="C7" s="46"/>
      <c r="D7" s="47"/>
      <c r="E7" s="48"/>
      <c r="F7" s="70"/>
      <c r="G7" s="72"/>
      <c r="H7" s="81"/>
      <c r="I7" s="70"/>
      <c r="J7" s="73"/>
      <c r="K7" s="74"/>
    </row>
    <row r="8" spans="1:11">
      <c r="A8" s="114" t="s">
        <v>26</v>
      </c>
      <c r="B8" s="39" t="s">
        <v>69</v>
      </c>
      <c r="C8" s="46"/>
      <c r="D8" s="47"/>
      <c r="E8" s="48"/>
      <c r="F8" s="70">
        <v>16</v>
      </c>
      <c r="G8" s="72">
        <v>3</v>
      </c>
      <c r="H8" s="81">
        <v>4</v>
      </c>
      <c r="I8" s="70">
        <v>7</v>
      </c>
      <c r="J8" s="73">
        <v>0</v>
      </c>
      <c r="K8" s="74">
        <v>0</v>
      </c>
    </row>
    <row r="9" spans="1:11">
      <c r="A9" s="114"/>
      <c r="B9" s="39" t="s">
        <v>70</v>
      </c>
      <c r="C9" s="46"/>
      <c r="D9" s="47"/>
      <c r="E9" s="48"/>
      <c r="F9" s="70"/>
      <c r="G9" s="72"/>
      <c r="H9" s="81"/>
      <c r="I9" s="70"/>
      <c r="J9" s="73"/>
      <c r="K9" s="74"/>
    </row>
    <row r="10" spans="1:11">
      <c r="A10" s="114" t="s">
        <v>27</v>
      </c>
      <c r="B10" s="39" t="s">
        <v>69</v>
      </c>
      <c r="C10" s="46"/>
      <c r="D10" s="47"/>
      <c r="E10" s="48"/>
      <c r="F10" s="70">
        <v>90</v>
      </c>
      <c r="G10" s="72">
        <v>5</v>
      </c>
      <c r="H10" s="81">
        <v>10</v>
      </c>
      <c r="I10" s="70">
        <v>30</v>
      </c>
      <c r="J10" s="73">
        <v>0</v>
      </c>
      <c r="K10" s="74">
        <v>8</v>
      </c>
    </row>
    <row r="11" spans="1:11">
      <c r="A11" s="114"/>
      <c r="B11" s="39" t="s">
        <v>70</v>
      </c>
      <c r="C11" s="46"/>
      <c r="D11" s="47"/>
      <c r="E11" s="48"/>
      <c r="F11" s="70"/>
      <c r="G11" s="72"/>
      <c r="H11" s="81"/>
      <c r="I11" s="70"/>
      <c r="J11" s="73"/>
      <c r="K11" s="74"/>
    </row>
    <row r="12" spans="1:11">
      <c r="A12" s="114" t="s">
        <v>29</v>
      </c>
      <c r="B12" s="39" t="s">
        <v>69</v>
      </c>
      <c r="C12" s="46"/>
      <c r="D12" s="47"/>
      <c r="E12" s="48"/>
      <c r="F12" s="70">
        <v>4</v>
      </c>
      <c r="G12" s="72">
        <v>0</v>
      </c>
      <c r="H12" s="81">
        <v>0</v>
      </c>
      <c r="I12" s="70">
        <v>1</v>
      </c>
      <c r="J12" s="73">
        <v>0</v>
      </c>
      <c r="K12" s="74">
        <v>0</v>
      </c>
    </row>
    <row r="13" spans="1:11">
      <c r="A13" s="114"/>
      <c r="B13" s="39" t="s">
        <v>70</v>
      </c>
      <c r="C13" s="46"/>
      <c r="D13" s="47"/>
      <c r="E13" s="48"/>
      <c r="F13" s="70"/>
      <c r="G13" s="72"/>
      <c r="H13" s="81"/>
      <c r="I13" s="70"/>
      <c r="J13" s="73"/>
      <c r="K13" s="74"/>
    </row>
    <row r="14" spans="1:11">
      <c r="A14" s="114" t="s">
        <v>30</v>
      </c>
      <c r="B14" s="39" t="s">
        <v>69</v>
      </c>
      <c r="C14" s="46"/>
      <c r="D14" s="47"/>
      <c r="E14" s="48"/>
      <c r="F14" s="70">
        <v>96</v>
      </c>
      <c r="G14" s="72">
        <v>14</v>
      </c>
      <c r="H14" s="81">
        <v>14</v>
      </c>
      <c r="I14" s="70">
        <v>44</v>
      </c>
      <c r="J14" s="73">
        <v>0</v>
      </c>
      <c r="K14" s="74">
        <v>2</v>
      </c>
    </row>
    <row r="15" spans="1:11">
      <c r="A15" s="114"/>
      <c r="B15" s="39" t="s">
        <v>70</v>
      </c>
      <c r="C15" s="46"/>
      <c r="D15" s="47"/>
      <c r="E15" s="48"/>
      <c r="F15" s="70"/>
      <c r="G15" s="72"/>
      <c r="H15" s="81"/>
      <c r="I15" s="70"/>
      <c r="J15" s="73"/>
      <c r="K15" s="74"/>
    </row>
    <row r="16" spans="1:11">
      <c r="A16" s="114" t="s">
        <v>31</v>
      </c>
      <c r="B16" s="39" t="s">
        <v>69</v>
      </c>
      <c r="C16" s="46"/>
      <c r="D16" s="47"/>
      <c r="E16" s="48"/>
      <c r="F16" s="70">
        <v>7</v>
      </c>
      <c r="G16" s="72">
        <v>0</v>
      </c>
      <c r="H16" s="81">
        <v>0</v>
      </c>
      <c r="I16" s="70">
        <v>0</v>
      </c>
      <c r="J16" s="73">
        <v>0</v>
      </c>
      <c r="K16" s="74">
        <v>0</v>
      </c>
    </row>
    <row r="17" spans="1:11">
      <c r="A17" s="114"/>
      <c r="B17" s="39" t="s">
        <v>70</v>
      </c>
      <c r="C17" s="46"/>
      <c r="D17" s="47"/>
      <c r="E17" s="48"/>
      <c r="F17" s="70"/>
      <c r="G17" s="72"/>
      <c r="H17" s="81"/>
      <c r="I17" s="70"/>
      <c r="J17" s="73"/>
      <c r="K17" s="74"/>
    </row>
    <row r="18" spans="1:11">
      <c r="A18" s="114" t="s">
        <v>32</v>
      </c>
      <c r="B18" s="39" t="s">
        <v>69</v>
      </c>
      <c r="C18" s="46"/>
      <c r="D18" s="47"/>
      <c r="E18" s="48"/>
      <c r="F18" s="70">
        <v>40</v>
      </c>
      <c r="G18" s="72">
        <v>1</v>
      </c>
      <c r="H18" s="81">
        <v>10</v>
      </c>
      <c r="I18" s="70">
        <v>12</v>
      </c>
      <c r="J18" s="73">
        <v>1</v>
      </c>
      <c r="K18" s="74">
        <v>4</v>
      </c>
    </row>
    <row r="19" spans="1:11">
      <c r="A19" s="114"/>
      <c r="B19" s="39" t="s">
        <v>70</v>
      </c>
      <c r="C19" s="46"/>
      <c r="D19" s="47"/>
      <c r="E19" s="48"/>
      <c r="F19" s="70"/>
      <c r="G19" s="72"/>
      <c r="H19" s="81"/>
      <c r="I19" s="70"/>
      <c r="J19" s="73"/>
      <c r="K19" s="74"/>
    </row>
    <row r="20" spans="1:11">
      <c r="A20" s="114" t="s">
        <v>33</v>
      </c>
      <c r="B20" s="39" t="s">
        <v>69</v>
      </c>
      <c r="C20" s="49">
        <v>0</v>
      </c>
      <c r="D20" s="50">
        <v>0</v>
      </c>
      <c r="E20" s="51">
        <v>0</v>
      </c>
      <c r="F20" s="70">
        <v>10</v>
      </c>
      <c r="G20" s="72">
        <v>0</v>
      </c>
      <c r="H20" s="81">
        <v>0</v>
      </c>
      <c r="I20" s="70">
        <v>0</v>
      </c>
      <c r="J20" s="73">
        <v>0</v>
      </c>
      <c r="K20" s="74">
        <v>0</v>
      </c>
    </row>
    <row r="21" spans="1:11">
      <c r="A21" s="114"/>
      <c r="B21" s="39" t="s">
        <v>70</v>
      </c>
      <c r="C21" s="49"/>
      <c r="D21" s="50"/>
      <c r="E21" s="51"/>
      <c r="F21" s="70"/>
      <c r="G21" s="72"/>
      <c r="H21" s="81"/>
      <c r="I21" s="70"/>
      <c r="J21" s="73"/>
      <c r="K21" s="74"/>
    </row>
    <row r="22" spans="1:11">
      <c r="A22" s="114" t="s">
        <v>34</v>
      </c>
      <c r="B22" s="39" t="s">
        <v>69</v>
      </c>
      <c r="C22" s="52"/>
      <c r="D22" s="53"/>
      <c r="E22" s="54"/>
      <c r="F22" s="70">
        <v>10</v>
      </c>
      <c r="G22" s="72">
        <v>0</v>
      </c>
      <c r="H22" s="81">
        <v>0</v>
      </c>
      <c r="I22" s="70">
        <v>0</v>
      </c>
      <c r="J22" s="73">
        <v>0</v>
      </c>
      <c r="K22" s="74">
        <v>0</v>
      </c>
    </row>
    <row r="23" spans="1:11">
      <c r="A23" s="114"/>
      <c r="B23" s="39" t="s">
        <v>70</v>
      </c>
      <c r="C23" s="52"/>
      <c r="D23" s="53"/>
      <c r="E23" s="54"/>
      <c r="F23" s="70"/>
      <c r="G23" s="72"/>
      <c r="H23" s="81"/>
      <c r="I23" s="70"/>
      <c r="J23" s="73"/>
      <c r="K23" s="74"/>
    </row>
    <row r="24" spans="1:11">
      <c r="A24" s="114" t="s">
        <v>35</v>
      </c>
      <c r="B24" s="39" t="s">
        <v>69</v>
      </c>
      <c r="C24" s="52"/>
      <c r="D24" s="53"/>
      <c r="E24" s="54"/>
      <c r="F24" s="70">
        <v>99</v>
      </c>
      <c r="G24" s="73">
        <v>1</v>
      </c>
      <c r="H24" s="74">
        <v>16</v>
      </c>
      <c r="I24" s="70">
        <v>42</v>
      </c>
      <c r="J24" s="73">
        <v>3</v>
      </c>
      <c r="K24" s="74">
        <v>15</v>
      </c>
    </row>
    <row r="25" spans="1:11">
      <c r="A25" s="114"/>
      <c r="B25" s="39" t="s">
        <v>70</v>
      </c>
      <c r="C25" s="52"/>
      <c r="D25" s="53"/>
      <c r="E25" s="54"/>
      <c r="F25" s="70"/>
      <c r="G25" s="72"/>
      <c r="H25" s="81"/>
      <c r="I25" s="70"/>
      <c r="J25" s="73"/>
      <c r="K25" s="74"/>
    </row>
    <row r="26" spans="1:11">
      <c r="A26" s="114" t="s">
        <v>36</v>
      </c>
      <c r="B26" s="39" t="s">
        <v>69</v>
      </c>
      <c r="C26" s="52"/>
      <c r="D26" s="53"/>
      <c r="E26" s="54"/>
      <c r="F26" s="70">
        <v>94</v>
      </c>
      <c r="G26" s="72">
        <v>2</v>
      </c>
      <c r="H26" s="81">
        <v>8</v>
      </c>
      <c r="I26" s="70">
        <v>44</v>
      </c>
      <c r="J26" s="73">
        <v>0</v>
      </c>
      <c r="K26" s="74">
        <v>1</v>
      </c>
    </row>
    <row r="27" spans="1:11">
      <c r="A27" s="114"/>
      <c r="B27" s="39" t="s">
        <v>70</v>
      </c>
      <c r="C27" s="52"/>
      <c r="D27" s="53"/>
      <c r="E27" s="54"/>
      <c r="F27" s="70"/>
      <c r="G27" s="72"/>
      <c r="H27" s="81"/>
      <c r="I27" s="70"/>
      <c r="J27" s="73"/>
      <c r="K27" s="74"/>
    </row>
    <row r="28" spans="1:11">
      <c r="A28" s="114" t="s">
        <v>37</v>
      </c>
      <c r="B28" s="39" t="s">
        <v>69</v>
      </c>
      <c r="C28" s="52"/>
      <c r="D28" s="53"/>
      <c r="E28" s="54"/>
      <c r="F28" s="70">
        <v>0</v>
      </c>
      <c r="G28" s="72">
        <v>0</v>
      </c>
      <c r="H28" s="81">
        <v>0</v>
      </c>
      <c r="I28" s="70">
        <v>84</v>
      </c>
      <c r="J28" s="73">
        <v>1</v>
      </c>
      <c r="K28" s="74">
        <v>1</v>
      </c>
    </row>
    <row r="29" spans="1:11">
      <c r="A29" s="114"/>
      <c r="B29" s="39" t="s">
        <v>70</v>
      </c>
      <c r="C29" s="52"/>
      <c r="D29" s="53"/>
      <c r="E29" s="54"/>
      <c r="F29" s="70"/>
      <c r="G29" s="72"/>
      <c r="H29" s="81"/>
      <c r="I29" s="70"/>
      <c r="J29" s="73"/>
      <c r="K29" s="74"/>
    </row>
    <row r="30" spans="1:11">
      <c r="A30" s="114" t="s">
        <v>38</v>
      </c>
      <c r="B30" s="39" t="s">
        <v>69</v>
      </c>
      <c r="C30" s="49">
        <v>34</v>
      </c>
      <c r="D30" s="50">
        <v>0</v>
      </c>
      <c r="E30" s="51">
        <v>7</v>
      </c>
      <c r="F30" s="70">
        <v>77</v>
      </c>
      <c r="G30" s="72">
        <v>2</v>
      </c>
      <c r="H30" s="81">
        <v>7</v>
      </c>
      <c r="I30" s="70">
        <v>17</v>
      </c>
      <c r="J30" s="73">
        <v>2</v>
      </c>
      <c r="K30" s="74">
        <v>6</v>
      </c>
    </row>
    <row r="31" spans="1:11">
      <c r="A31" s="114"/>
      <c r="B31" s="39" t="s">
        <v>70</v>
      </c>
      <c r="C31" s="49">
        <v>0</v>
      </c>
      <c r="D31" s="50">
        <v>0</v>
      </c>
      <c r="E31" s="51">
        <v>0</v>
      </c>
      <c r="F31" s="70"/>
      <c r="G31" s="72"/>
      <c r="H31" s="81"/>
      <c r="I31" s="70"/>
      <c r="J31" s="73"/>
      <c r="K31" s="74"/>
    </row>
    <row r="32" spans="1:11">
      <c r="A32" s="114" t="s">
        <v>39</v>
      </c>
      <c r="B32" s="39" t="s">
        <v>69</v>
      </c>
      <c r="C32" s="52"/>
      <c r="D32" s="53"/>
      <c r="E32" s="54"/>
      <c r="F32" s="70">
        <v>87</v>
      </c>
      <c r="G32" s="72">
        <v>0</v>
      </c>
      <c r="H32" s="81">
        <v>12</v>
      </c>
      <c r="I32" s="70">
        <v>0</v>
      </c>
      <c r="J32" s="73">
        <v>0</v>
      </c>
      <c r="K32" s="74">
        <v>0</v>
      </c>
    </row>
    <row r="33" spans="1:14">
      <c r="A33" s="114"/>
      <c r="B33" s="39" t="s">
        <v>70</v>
      </c>
      <c r="C33" s="52"/>
      <c r="D33" s="53"/>
      <c r="E33" s="54"/>
      <c r="F33" s="70"/>
      <c r="G33" s="72"/>
      <c r="H33" s="81"/>
      <c r="I33" s="70"/>
      <c r="J33" s="73"/>
      <c r="K33" s="74"/>
    </row>
    <row r="34" spans="1:14">
      <c r="A34" s="114" t="s">
        <v>40</v>
      </c>
      <c r="B34" s="39" t="s">
        <v>69</v>
      </c>
      <c r="C34" s="52"/>
      <c r="D34" s="53"/>
      <c r="E34" s="54"/>
      <c r="F34" s="70">
        <v>49</v>
      </c>
      <c r="G34" s="72">
        <v>4</v>
      </c>
      <c r="H34" s="81">
        <v>4</v>
      </c>
      <c r="I34" s="70">
        <v>14</v>
      </c>
      <c r="J34" s="73">
        <v>0</v>
      </c>
      <c r="K34" s="74">
        <v>0</v>
      </c>
    </row>
    <row r="35" spans="1:14">
      <c r="A35" s="114"/>
      <c r="B35" s="39" t="s">
        <v>70</v>
      </c>
      <c r="C35" s="52"/>
      <c r="D35" s="53"/>
      <c r="E35" s="54"/>
      <c r="F35" s="70"/>
      <c r="G35" s="72"/>
      <c r="H35" s="81"/>
      <c r="I35" s="70"/>
      <c r="J35" s="73"/>
      <c r="K35" s="74"/>
    </row>
    <row r="36" spans="1:14">
      <c r="A36" s="116" t="s">
        <v>41</v>
      </c>
      <c r="B36" s="39" t="s">
        <v>69</v>
      </c>
      <c r="C36" s="52"/>
      <c r="D36" s="53"/>
      <c r="E36" s="54"/>
      <c r="F36" s="70">
        <v>199</v>
      </c>
      <c r="G36" s="72">
        <v>10</v>
      </c>
      <c r="H36" s="81">
        <v>20</v>
      </c>
      <c r="I36" s="70">
        <v>38</v>
      </c>
      <c r="J36" s="73">
        <v>4</v>
      </c>
      <c r="K36" s="74">
        <v>4</v>
      </c>
    </row>
    <row r="37" spans="1:14">
      <c r="A37" s="116"/>
      <c r="B37" s="39" t="s">
        <v>70</v>
      </c>
      <c r="C37" s="52"/>
      <c r="D37" s="53"/>
      <c r="E37" s="54"/>
      <c r="F37" s="70"/>
      <c r="G37" s="72"/>
      <c r="H37" s="81"/>
      <c r="I37" s="70"/>
      <c r="J37" s="73"/>
      <c r="K37" s="74"/>
    </row>
    <row r="38" spans="1:14">
      <c r="A38" s="114" t="s">
        <v>42</v>
      </c>
      <c r="B38" s="39" t="s">
        <v>69</v>
      </c>
      <c r="C38" s="52"/>
      <c r="D38" s="53"/>
      <c r="E38" s="54"/>
      <c r="F38" s="70">
        <v>0</v>
      </c>
      <c r="G38" s="72">
        <v>0</v>
      </c>
      <c r="H38" s="81">
        <v>0</v>
      </c>
      <c r="I38" s="70">
        <v>0</v>
      </c>
      <c r="J38" s="73">
        <v>0</v>
      </c>
      <c r="K38" s="74">
        <v>0</v>
      </c>
    </row>
    <row r="39" spans="1:14">
      <c r="A39" s="114"/>
      <c r="B39" s="39" t="s">
        <v>70</v>
      </c>
      <c r="C39" s="52"/>
      <c r="D39" s="53"/>
      <c r="E39" s="54"/>
      <c r="F39" s="70"/>
      <c r="G39" s="72"/>
      <c r="H39" s="81"/>
      <c r="I39" s="70"/>
      <c r="J39" s="73"/>
      <c r="K39" s="74"/>
    </row>
    <row r="40" spans="1:14">
      <c r="A40" s="114" t="s">
        <v>72</v>
      </c>
      <c r="B40" s="39" t="s">
        <v>69</v>
      </c>
      <c r="C40" s="52"/>
      <c r="D40" s="53"/>
      <c r="E40" s="54"/>
      <c r="F40" s="70">
        <v>25</v>
      </c>
      <c r="G40" s="72">
        <v>1</v>
      </c>
      <c r="H40" s="81">
        <v>5</v>
      </c>
      <c r="I40" s="70">
        <v>9</v>
      </c>
      <c r="J40" s="73">
        <v>0</v>
      </c>
      <c r="K40" s="74">
        <v>1</v>
      </c>
    </row>
    <row r="41" spans="1:14">
      <c r="A41" s="114"/>
      <c r="B41" s="39" t="s">
        <v>70</v>
      </c>
      <c r="C41" s="52"/>
      <c r="D41" s="53"/>
      <c r="E41" s="54"/>
      <c r="F41" s="70"/>
      <c r="G41" s="72"/>
      <c r="H41" s="81"/>
      <c r="I41" s="70"/>
      <c r="J41" s="73"/>
      <c r="K41" s="74"/>
    </row>
    <row r="42" spans="1:14">
      <c r="A42" s="114" t="s">
        <v>43</v>
      </c>
      <c r="B42" s="39" t="s">
        <v>69</v>
      </c>
      <c r="C42" s="52"/>
      <c r="D42" s="53"/>
      <c r="E42" s="54"/>
      <c r="F42" s="70">
        <v>24</v>
      </c>
      <c r="G42" s="72">
        <v>1</v>
      </c>
      <c r="H42" s="81">
        <v>2</v>
      </c>
      <c r="I42" s="70">
        <v>0</v>
      </c>
      <c r="J42" s="73">
        <v>0</v>
      </c>
      <c r="K42" s="74">
        <v>0</v>
      </c>
    </row>
    <row r="43" spans="1:14">
      <c r="A43" s="114"/>
      <c r="B43" s="39" t="s">
        <v>70</v>
      </c>
      <c r="C43" s="52"/>
      <c r="D43" s="53"/>
      <c r="E43" s="54"/>
      <c r="F43" s="70"/>
      <c r="G43" s="72"/>
      <c r="H43" s="81"/>
      <c r="I43" s="70"/>
      <c r="J43" s="73"/>
      <c r="K43" s="74"/>
    </row>
    <row r="44" spans="1:14">
      <c r="A44" s="114" t="s">
        <v>44</v>
      </c>
      <c r="B44" s="39" t="s">
        <v>69</v>
      </c>
      <c r="C44" s="52"/>
      <c r="D44" s="53"/>
      <c r="E44" s="54"/>
      <c r="F44" s="70">
        <v>0</v>
      </c>
      <c r="G44" s="72">
        <v>0</v>
      </c>
      <c r="H44" s="81">
        <v>0</v>
      </c>
      <c r="I44" s="70">
        <v>84</v>
      </c>
      <c r="J44" s="73">
        <v>0</v>
      </c>
      <c r="K44" s="74">
        <v>0</v>
      </c>
    </row>
    <row r="45" spans="1:14" ht="14.4" thickBot="1">
      <c r="A45" s="115"/>
      <c r="B45" s="55" t="s">
        <v>70</v>
      </c>
      <c r="C45" s="56"/>
      <c r="D45" s="57"/>
      <c r="E45" s="58"/>
      <c r="F45" s="71"/>
      <c r="G45" s="84"/>
      <c r="H45" s="85"/>
      <c r="I45" s="71"/>
      <c r="J45" s="59"/>
      <c r="K45" s="60"/>
    </row>
    <row r="46" spans="1:14" ht="14.4" thickBot="1">
      <c r="A46" s="66"/>
      <c r="B46" s="67"/>
      <c r="C46" s="68">
        <f>C20+C21+C30+C31</f>
        <v>34</v>
      </c>
      <c r="D46" s="68">
        <f t="shared" ref="D46" si="0">D20+D21+D30+D31</f>
        <v>0</v>
      </c>
      <c r="E46" s="68">
        <f>E30+E20</f>
        <v>7</v>
      </c>
      <c r="F46" s="63">
        <f>SUM(F4:F45)</f>
        <v>1072</v>
      </c>
      <c r="G46" s="63">
        <f t="shared" ref="G46:K46" si="1">SUM(G4:G45)</f>
        <v>54</v>
      </c>
      <c r="H46" s="63">
        <f t="shared" si="1"/>
        <v>124</v>
      </c>
      <c r="I46" s="63">
        <f t="shared" si="1"/>
        <v>464</v>
      </c>
      <c r="J46" s="63">
        <f t="shared" si="1"/>
        <v>13</v>
      </c>
      <c r="K46" s="69">
        <f t="shared" si="1"/>
        <v>45</v>
      </c>
      <c r="L46" s="63">
        <f>C46+F46+I46</f>
        <v>1570</v>
      </c>
      <c r="M46" s="64">
        <f>D46+G46+J46</f>
        <v>67</v>
      </c>
      <c r="N46" s="65">
        <f>E46+H46+K46</f>
        <v>176</v>
      </c>
    </row>
  </sheetData>
  <mergeCells count="25">
    <mergeCell ref="A4:A5"/>
    <mergeCell ref="A1:K1"/>
    <mergeCell ref="C2:E2"/>
    <mergeCell ref="F2:H2"/>
    <mergeCell ref="I2:K2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44:A45"/>
    <mergeCell ref="A30:A31"/>
    <mergeCell ref="A32:A33"/>
    <mergeCell ref="A34:A35"/>
    <mergeCell ref="A36:A37"/>
    <mergeCell ref="A38:A39"/>
    <mergeCell ref="A40:A4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CD5E2F35D40B4D87E2F8BEBEA29346" ma:contentTypeVersion="0" ma:contentTypeDescription="Создание документа." ma:contentTypeScope="" ma:versionID="03ebf923fe4a7fc1009d7cf6d1c049c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2ED08F-9475-4CCB-BF0E-D4885DFCF4FF}"/>
</file>

<file path=customXml/itemProps2.xml><?xml version="1.0" encoding="utf-8"?>
<ds:datastoreItem xmlns:ds="http://schemas.openxmlformats.org/officeDocument/2006/customXml" ds:itemID="{325D9E04-062F-477C-92E6-079D384FD324}"/>
</file>

<file path=customXml/itemProps3.xml><?xml version="1.0" encoding="utf-8"?>
<ds:datastoreItem xmlns:ds="http://schemas.openxmlformats.org/officeDocument/2006/customXml" ds:itemID="{F8AF28A3-A3E4-48F8-B84E-4F50C6763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1</cp:lastModifiedBy>
  <cp:lastPrinted>2023-11-09T06:50:32Z</cp:lastPrinted>
  <dcterms:created xsi:type="dcterms:W3CDTF">2019-11-01T09:06:29Z</dcterms:created>
  <dcterms:modified xsi:type="dcterms:W3CDTF">2023-11-14T07:05:22Z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0x01010060CD5E2F35D40B4D87E2F8BEBEA29346</vt:lpwstr>
  </property>
</Properties>
</file>