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oleObject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7 класс" sheetId="1" state="visible" r:id="rId1"/>
    <sheet name="7 класс (1 час)" sheetId="2" state="visible" r:id="rId2"/>
    <sheet name="8 класс (1 час)" sheetId="3" state="hidden" r:id="rId3"/>
    <sheet name="8 класс" sheetId="4" state="visible" r:id="rId4"/>
    <sheet name="9 класс" sheetId="5" state="visible" r:id="rId5"/>
  </sheets>
  <calcPr/>
</workbook>
</file>

<file path=xl/sharedStrings.xml><?xml version="1.0" encoding="utf-8"?>
<sst xmlns="http://schemas.openxmlformats.org/spreadsheetml/2006/main" count="403" uniqueCount="403">
  <si>
    <t xml:space="preserve">№ раздела/темы</t>
  </si>
  <si>
    <t>Раздел/Тема</t>
  </si>
  <si>
    <t xml:space="preserve">Содержание урока</t>
  </si>
  <si>
    <t xml:space="preserve">Требования к результатам освоения основной образовательной программы основного общего образования, проверяемые заданиями экзаменационной работы</t>
  </si>
  <si>
    <t xml:space="preserve">Элементы содержания, проверяемые заданиями экзаменационной работы</t>
  </si>
  <si>
    <t xml:space="preserve">Количество часов</t>
  </si>
  <si>
    <t xml:space="preserve">ФГОС ООО</t>
  </si>
  <si>
    <t xml:space="preserve">ФК ГОС - еще кто-то из регионов следует ему?</t>
  </si>
  <si>
    <t xml:space="preserve">ФК ГСООО
Федеральный компонент государственного стандарта основного общего образования
</t>
  </si>
  <si>
    <t xml:space="preserve">№ задания в ОГЭ</t>
  </si>
  <si>
    <t xml:space="preserve">№ задания в ЕГЭ</t>
  </si>
  <si>
    <t>Всего</t>
  </si>
  <si>
    <t>Теория</t>
  </si>
  <si>
    <t>Практика</t>
  </si>
  <si>
    <t>Контроль</t>
  </si>
  <si>
    <t xml:space="preserve">Введение в информатику</t>
  </si>
  <si>
    <t xml:space="preserve">Знакомство с Я. Учебником и анонс курса</t>
  </si>
  <si>
    <t xml:space="preserve">Техника безопасности. Анонс курса. Интерфейс учебника. Я.диск. Загрузка файлов.</t>
  </si>
  <si>
    <r>
      <rPr>
        <sz val="10"/>
        <color theme="1"/>
        <rFont val="Arial"/>
      </rPr>
      <t>Уметь</t>
    </r>
    <r>
      <rPr>
        <sz val="10"/>
        <color theme="1"/>
        <rFont val="Arial"/>
      </rPr>
      <t xml:space="preserve">:
- следовать требованиям техники безопасности, гигиены, эргономики и ресурсосбережения при работе со средствами информационных и коммуникационных технологий.
</t>
    </r>
    <r>
      <rPr>
        <sz val="10"/>
        <color theme="1"/>
        <rFont val="Arial"/>
      </rPr>
      <t xml:space="preserve">Получит возможность:
</t>
    </r>
    <r>
      <rPr>
        <sz val="10"/>
        <color theme="1"/>
        <rFont val="Arial"/>
      </rPr>
      <t xml:space="preserve">- углубить и развить представления о современной научной картине мира;
- закрепить представления о требованиях техники безопасности, гигиены, эргономики и ресурсосбережения при работе со средствами информационных и коммуникационных технологий;
о структуре современных компьютеров и назначении их элементов;
- познакомиться с примерами использования ИКТ в современном мире;</t>
    </r>
  </si>
  <si>
    <t xml:space="preserve">ИНФОРМАЦИОННЫЕ И КОММУНИКАЦИОННЫЕ ТЕХНОЛОГИИ
Основные устройства, используемые в ИКТ:
Гигиенические, эргономические и технические условия безопасной эксплуатации средств ИКТ.</t>
  </si>
  <si>
    <t xml:space="preserve">Устройство компьютера</t>
  </si>
  <si>
    <t xml:space="preserve">История компьютеров</t>
  </si>
  <si>
    <t xml:space="preserve">Программное обеспечение компьютера. Виды ПО (исследование "ПО").
Операционная система (исследование "ОС компьютера"; исследование "Командная строка").
</t>
  </si>
  <si>
    <t xml:space="preserve"> - Формирование представления о компьютере как универсальном устройстве обработки информации.
- Развитие основных навыков и умений использования компьютерных устройств.</t>
  </si>
  <si>
    <r>
      <rPr>
        <b/>
        <sz val="10"/>
        <color indexed="64"/>
        <rFont val="Arial"/>
      </rPr>
      <t xml:space="preserve">Знать/Понимать: 
</t>
    </r>
    <r>
      <rPr>
        <sz val="10"/>
        <color indexed="64"/>
        <rFont val="Arial"/>
      </rPr>
      <t xml:space="preserve">программный принцип работы компьютера; 
назначение и функции используемых информационных и коммуникационных технологий.
</t>
    </r>
    <r>
      <rPr>
        <b/>
        <sz val="10"/>
        <color indexed="64"/>
        <rFont val="Arial"/>
      </rPr>
      <t>Уметь</t>
    </r>
    <r>
      <rPr>
        <sz val="10"/>
        <color indexed="64"/>
        <rFont val="Arial"/>
      </rPr>
      <t xml:space="preserve">
- выбирать программное обеспечение компьютера</t>
    </r>
  </si>
  <si>
    <r>
      <rPr>
        <b/>
        <sz val="10"/>
        <color theme="1"/>
        <rFont val="Arial"/>
      </rPr>
      <t xml:space="preserve">ИНФОРМАЦИОННЫЕ ПРОЦЕССЫ
</t>
    </r>
    <r>
      <rPr>
        <b val="false"/>
        <sz val="10"/>
        <color theme="1"/>
        <rFont val="Arial"/>
      </rPr>
      <t xml:space="preserve">Компьютер как универсальное устройство обработки информации:
- Программное обеспечение, его структура. Программное обеспечение общего назначения 
Программное.
- Командное взаимодействие пользователя с компьютером, графический интерфейс пользователя.</t>
    </r>
  </si>
  <si>
    <t xml:space="preserve">Проектирование гаджета</t>
  </si>
  <si>
    <t>Доп</t>
  </si>
  <si>
    <t xml:space="preserve">Хранение информации</t>
  </si>
  <si>
    <t xml:space="preserve">Информация. Единицы измерения информации</t>
  </si>
  <si>
    <t xml:space="preserve">Единицы измерения информации. Содержательный и алфавитный подходы к измерению количества информации (исследовательская работа).</t>
  </si>
  <si>
    <t xml:space="preserve">- Формирование умений формализации и структурирования информации, умения выбирать способ представления данных в соответствии с поставленной задачей, с использованием соответствующих программных средств обработки данных.
</t>
  </si>
  <si>
    <t xml:space="preserve">Знать:
 -единицы измерения количества и скорости передачи информации, принцип дискретного (цифрового) представления информации;
Уметь: 
оценивать числовые параметры информационных объектов и процессов: объём памяти, необходимый для хранения информации; скорость передачи информации;
- классифицировать файлы по типу и иным параметрам;
- выполнять основные операции с файлами (создавать, сохранять, редактировать, удалять, архивировать, "распаковывать" архивные файлы);
- разбираться в иерархической структуре файловой системы;
- осуществлять поиск файлов средствами операционной системы.
</t>
  </si>
  <si>
    <r>
      <rPr>
        <sz val="10"/>
        <color indexed="64"/>
        <rFont val="Arial"/>
      </rPr>
      <t xml:space="preserve">ИНФОРМАЦИОННЫЕ И КОММУНИКАЦИОННЫЕ ТЕХНОЛОГИИ  
</t>
    </r>
    <r>
      <rPr>
        <b/>
        <sz val="10"/>
        <color indexed="64"/>
        <rFont val="Arial"/>
      </rPr>
      <t xml:space="preserve">Представление информации
</t>
    </r>
    <r>
      <rPr>
        <sz val="10"/>
        <color indexed="64"/>
        <rFont val="Arial"/>
      </rPr>
      <t xml:space="preserve">-  Дискретная форма представления информации. Единицы измерения количества информации. 
- Создание, именование, сохранение, удаление объектов, организация их семейств. Файлы и файловая система. Архивирование и разархивирование
</t>
    </r>
    <r>
      <rPr>
        <b/>
        <sz val="10"/>
        <color indexed="64"/>
        <rFont val="Arial"/>
      </rPr>
      <t xml:space="preserve">Передача информации:</t>
    </r>
    <r>
      <rPr>
        <sz val="10"/>
        <color indexed="64"/>
        <rFont val="Arial"/>
      </rPr>
      <t xml:space="preserve">
- Процесс передачи информации, источник и приемник информации, сигнал, скорость передачи информации.</t>
    </r>
  </si>
  <si>
    <t xml:space="preserve">Файловая структура</t>
  </si>
  <si>
    <t xml:space="preserve">Файл. Форматы фыйлов. Файловая структура. Маски поиска.</t>
  </si>
  <si>
    <t xml:space="preserve">11, 12</t>
  </si>
  <si>
    <t xml:space="preserve">Облачные хранилища. Облачный квест</t>
  </si>
  <si>
    <t xml:space="preserve">Хранение в облаке. Совместный доступ. Квест.</t>
  </si>
  <si>
    <t>Резерв</t>
  </si>
  <si>
    <t xml:space="preserve">Работа с Я.диском</t>
  </si>
  <si>
    <t xml:space="preserve">Платформы и интерфейсы</t>
  </si>
  <si>
    <t xml:space="preserve">Знакомство с платформами и интерфейсами</t>
  </si>
  <si>
    <t xml:space="preserve">Платформы. Интерфейсы. Регистрация в сервисах. Как пользоваться справкой. Горячие клавиши. Инструкции 
Работа с почтой и календарем</t>
  </si>
  <si>
    <t xml:space="preserve"> - Формирование представления о компьютере как об универсальном устройстве обработки информации.
- Развитие основных навыков и умений использования компьютерных устройств.</t>
  </si>
  <si>
    <r>
      <rPr>
        <b/>
        <sz val="10"/>
        <color theme="1"/>
        <rFont val="Arial"/>
      </rPr>
      <t>Знать:</t>
    </r>
    <r>
      <rPr>
        <sz val="10"/>
        <color theme="1"/>
        <rFont val="Arial"/>
      </rPr>
      <t xml:space="preserve">
назначение и функции используемых информационных и коммуникационных
технологий;
</t>
    </r>
    <r>
      <rPr>
        <b/>
        <sz val="10"/>
        <color theme="1"/>
        <rFont val="Arial"/>
      </rPr>
      <t xml:space="preserve">Уметь: </t>
    </r>
    <r>
      <rPr>
        <sz val="10"/>
        <color theme="1"/>
        <rFont val="Arial"/>
      </rPr>
      <t xml:space="preserve">
оперировать информационными объектами, используя графический интерфейс:
открывать, именовать, сохранять объекты, архивировать и разархивировать
информацию, пользоваться меню и окнами, справочной системой;</t>
    </r>
  </si>
  <si>
    <t xml:space="preserve">ИНФОРМАЦИОННЫЕ ПРОЦЕССЫ
Командное взаимодействие пользователя с компьютером, графический интерфейс пользователя.
</t>
  </si>
  <si>
    <t xml:space="preserve">Работа с почтой и календарем</t>
  </si>
  <si>
    <t xml:space="preserve">Интернет и поисковые запросы</t>
  </si>
  <si>
    <t xml:space="preserve">Интернет. Безопасность</t>
  </si>
  <si>
    <t xml:space="preserve">Как отличить мошенника. Правила безопасности в сети. Фишинг. </t>
  </si>
  <si>
    <t xml:space="preserve">
- Формирование навыков и умений безопасного и целесообразного поведения при работе с компьютерными программами и в Интернете, умения соблюдать нормы информационной этики и права.</t>
  </si>
  <si>
    <r>
      <rPr>
        <sz val="10"/>
        <color indexed="64"/>
        <rFont val="Arial"/>
      </rPr>
      <t xml:space="preserve">Знать/Понимать: 
- назначение и функции используемых информационных и коммуникационных технологий. 
Уметь:
- проводить поиск информации в сети интернет по запросам с использованием логических операций.
</t>
    </r>
    <r>
      <rPr>
        <b/>
        <sz val="10"/>
        <color indexed="64"/>
        <rFont val="Arial"/>
      </rPr>
      <t xml:space="preserve">Использовать приобретенные знания в повседневной жизни:</t>
    </r>
    <r>
      <rPr>
        <sz val="10"/>
        <color indexed="64"/>
        <rFont val="Arial"/>
      </rPr>
      <t xml:space="preserve"> передавать информацию по
телекоммуникационным каналам в учебной и личной переписке, использовать информационные ресурсы общества с соблюдением соответствующих правовых и этических норм</t>
    </r>
  </si>
  <si>
    <r>
      <rPr>
        <b/>
        <sz val="10"/>
        <color indexed="64"/>
        <rFont val="Arial"/>
      </rPr>
      <t xml:space="preserve">ИНФОРМАЦИОННЫЕ И КОММУНИКАЦИОННЫЕ ТЕХНОЛОГИИ</t>
    </r>
    <r>
      <rPr>
        <sz val="10"/>
        <color indexed="64"/>
        <rFont val="Arial"/>
      </rPr>
      <t xml:space="preserve"> 
Компьютерные энциклопедии и справочники; информация
в компьютерных сетях, некомпьютерных источниках информации.
Компьютерные и некомпьютерные каталоги, поисковые машины, формулирование запросов
</t>
    </r>
  </si>
  <si>
    <t xml:space="preserve">7, 8</t>
  </si>
  <si>
    <t xml:space="preserve">Безопасное общение в Интернете</t>
  </si>
  <si>
    <t xml:space="preserve">Фейки и реальные пользователи. Кибербуллинг. Как реагировать на конкретные сообщения. Надежный пароль.</t>
  </si>
  <si>
    <t xml:space="preserve">Поисковые запросы</t>
  </si>
  <si>
    <t xml:space="preserve">Поиск информации в Интернете: методика поиска информации, создание запросов (квест "Поиск информации")</t>
  </si>
  <si>
    <t xml:space="preserve">Поисковый квест</t>
  </si>
  <si>
    <t xml:space="preserve">Контроль. Работа над ошибками</t>
  </si>
  <si>
    <t xml:space="preserve">Текстовая информация</t>
  </si>
  <si>
    <t xml:space="preserve">Ввод и редактирование текста</t>
  </si>
  <si>
    <t xml:space="preserve">Текстовые редакторы. Интерфейс. Шрифты. Начертания. Горячие клавиши.</t>
  </si>
  <si>
    <t xml:space="preserve">- Формирование умений формализации и структурирования информации, умения выбирать способ представления данных в соответствии с поставленной задачей - таблицы, схемы, графики, диаграммы, с использованием соответствующих программных средств обработки данных;</t>
  </si>
  <si>
    <r>
      <rPr>
        <sz val="10"/>
        <color theme="1"/>
        <rFont val="Arial"/>
      </rPr>
      <t>Уметь:</t>
    </r>
    <r>
      <rPr>
        <sz val="10"/>
        <color theme="1"/>
        <rFont val="Arial"/>
      </rPr>
      <t xml:space="preserve"> 
- создавать информационные объекты, в том числе:
- структурировать текст, используя нумерацию страниц, списки, ссылки, оглавления; проводить проверку правописания; использовать в тексте таблицы, изображения;
- использовать приобретенные знания и умения в практической деятельности и повседневной жизни для:
- создания информационных объектов, в том числе для оформления результатов учебной работы;</t>
    </r>
  </si>
  <si>
    <t xml:space="preserve">ИНФОРМАЦИОННЫЕ КОММУНИКАЦИОННЫЕ ТЕХНОЛОГИИ
Создание и обработка информационных объектов:
Создание текста посредством квалифицированного клавиатурного письма с использованием базовых средств текстовых редакторов. Работа с фрагментами текста. Страница. Абзацы, ссылки, заголовки, оглавления. Проверка правописания, словари. Включение в текст списков, таблиц, изображений, диаграмм, формул.
Организация информационной среды:
Создание и обработка комплексных информационных объектов в виде печатного текста.</t>
  </si>
  <si>
    <t xml:space="preserve">Прямое форматирование</t>
  </si>
  <si>
    <t xml:space="preserve">Стили. Заголовки. Параметры страницы. Колонки. Списки.</t>
  </si>
  <si>
    <t xml:space="preserve">Стилевое форматирование
</t>
  </si>
  <si>
    <t xml:space="preserve">Оглавления. Колонтитул. Колонцифра.Авторские права. </t>
  </si>
  <si>
    <t xml:space="preserve">Работа с таблицами и рисунками
</t>
  </si>
  <si>
    <t xml:space="preserve">Таблицы. Изображения. Спецсимволы, Индексы</t>
  </si>
  <si>
    <t xml:space="preserve">Распознавание текста и переводчики</t>
  </si>
  <si>
    <t xml:space="preserve">Оптическое распознавание символов. Машинный перевод.</t>
  </si>
  <si>
    <t xml:space="preserve">Визуализация информации</t>
  </si>
  <si>
    <t xml:space="preserve">Визуализация информации в сервисе Canva</t>
  </si>
  <si>
    <t xml:space="preserve">Графическая информация</t>
  </si>
  <si>
    <t xml:space="preserve">Компьютерная графика</t>
  </si>
  <si>
    <t xml:space="preserve">Виды компьютерной графики. растровая. Пиксель. Цветовая модель RGB и HSB. Практикум.</t>
  </si>
  <si>
    <t xml:space="preserve">- Формирование умений формализации и структурирования информации, умения выбирать способ представления данных в соответствии с поставленной задачей, с использованием соответствующих программных средств обработки данных </t>
  </si>
  <si>
    <t xml:space="preserve">Уметь: 
создавать информационные объекты, в том числе: 
- создавать рисунки, чертежи, графические представления реального объекта, в частности в процессе проектирования с использованием основных операций графических редакторов, учебных систем автоматизированного проектирования; осуществлять простейшую обработку цифровых изображений; 
- использовать приобретенные знания и умения в практической деятельности и повседневной жизни для:
- создания простейших моделей объектов и процессов в виде изображений и чертежей, динамических (электронных) таблиц, программ (в том числе в форме блок-схем);
- создания информационных объектов, в том числе для оформления результатов учебной работы;
- организации индивидуального информационного пространства, создания личных коллекций информационных объектов;
- передачи информации по телекоммуникационным каналам в учебной и личной переписке, использования информационных ресурсов общества с соблюдением соответствующих правовых и этических норм.</t>
  </si>
  <si>
    <t xml:space="preserve">ИНФОРМАЦИОННЫЕ КОММУНИКАЦИОННЫЕ ТЕХНОЛОГИИ
Рисунки и фотографии. Ввод изображений с помощью инструментов графического редактора, сканера, графического планшета; использование готовых графических объектов. Геометрические и стилевые преобразования. Использование примитивов и шаблонов</t>
  </si>
  <si>
    <t xml:space="preserve">Растровая графика</t>
  </si>
  <si>
    <t xml:space="preserve">Разрешение. Слои. Практикум в Pixilart</t>
  </si>
  <si>
    <t xml:space="preserve">Сравнение растровой и векторной</t>
  </si>
  <si>
    <t xml:space="preserve">Векторная графика. Сравнение растровой и векторной графики.  Размер файлов.</t>
  </si>
  <si>
    <t xml:space="preserve">Векторная графика. Логотип</t>
  </si>
  <si>
    <t xml:space="preserve">Шрифты. Создание логотипа. Практикум</t>
  </si>
  <si>
    <t xml:space="preserve">Обработка видео и аудио информации</t>
  </si>
  <si>
    <t xml:space="preserve">Работа в видеоредакторе</t>
  </si>
  <si>
    <t xml:space="preserve">Видеоредакторы: обзор, интерфейс, инстурменты. </t>
  </si>
  <si>
    <t xml:space="preserve">Уметь:
создавать информационные объекты, в том числе:
создавать презентации на основе шаблонов.
Использовать приобретённые знания и умения в практической деятельности и повседневной жизни:
создавать информационные объекты, в том числе для оформления результатов учебной работы.</t>
  </si>
  <si>
    <t xml:space="preserve">ИНФОРМАЦИОННЫЕ ПРОЦЕССЫ
Представление информации:
Формализация описания реальных объектов и процессов, моделирование объектов и процессов;
</t>
  </si>
  <si>
    <t xml:space="preserve">Монтаж видео</t>
  </si>
  <si>
    <t xml:space="preserve">Монтаж. Планы. Спецэффекты. Отработка навыков.</t>
  </si>
  <si>
    <t>Практикум</t>
  </si>
  <si>
    <t xml:space="preserve">Профессии.  Практикум.</t>
  </si>
  <si>
    <t>Аудиоинформация</t>
  </si>
  <si>
    <t xml:space="preserve">Запись/обработка звука. Шумоподавление. Звуковые редакторы: обзор, возможности, выбор. Интерфейс конкретного.</t>
  </si>
  <si>
    <t xml:space="preserve">Работа в аудиоредакторе</t>
  </si>
  <si>
    <t xml:space="preserve">Звуковая дорожка, количество каналов, качество, эффекты. Практикум.</t>
  </si>
  <si>
    <t xml:space="preserve">Финализация проекта</t>
  </si>
  <si>
    <t xml:space="preserve">Дополнительные эффекты и функционал. Субтитры, титры. Соединение видео и звука. Практика.</t>
  </si>
  <si>
    <t>Презентации</t>
  </si>
  <si>
    <t xml:space="preserve">Сценарий презентации</t>
  </si>
  <si>
    <t xml:space="preserve">Работа с текстовой информацией, составление плана презентации. Распредление текста по слайдам</t>
  </si>
  <si>
    <t xml:space="preserve">- Формирование умений формализации и структурирования информации, умения выбирать способ представления данных в соответствии с поставленной задачей, с использованием соответствующих программных средств обработки данных;
- Формирование информационной и алгоритмической культуры, развитие основных навыков и умений использования компьютерных устройств;</t>
  </si>
  <si>
    <r>
      <rPr>
        <sz val="10"/>
        <color theme="1"/>
        <rFont val="Arial"/>
      </rPr>
      <t>Уметь</t>
    </r>
    <r>
      <rPr>
        <sz val="10"/>
        <color theme="1"/>
        <rFont val="Arial"/>
      </rPr>
      <t xml:space="preserve"> создавать презентации на основе шаблонов;
использовать приобретенные знания и умения в практической деятельности и повседневной жизни для создания информационных объектов, в том числе для оформления результатов учебной работы;</t>
    </r>
  </si>
  <si>
    <t xml:space="preserve">ИНФОРМАЦИОННЫЕ И КОММУНИКАЦИОННЫЕ ТЕХНОЛОГИИ
Организация информационного пространства:
Создание и обработка комплексных информационных объектов в виде презентации с использованием шаблонов</t>
  </si>
  <si>
    <t xml:space="preserve">Дизайн презентации</t>
  </si>
  <si>
    <t xml:space="preserve">Создание общего шаблона презентации</t>
  </si>
  <si>
    <t xml:space="preserve">Дизайн слайдов</t>
  </si>
  <si>
    <t xml:space="preserve">Разработка дизайна слайдов, добавление изображений, таблиц, графиков.</t>
  </si>
  <si>
    <t xml:space="preserve">Защита презентации</t>
  </si>
  <si>
    <t xml:space="preserve">Выступление перед одноклассниками со своим проектом. Оценивание выступление по критериям</t>
  </si>
  <si>
    <t xml:space="preserve">Геонформационные системы</t>
  </si>
  <si>
    <t xml:space="preserve">Карты. Геоинформационные системы</t>
  </si>
  <si>
    <t xml:space="preserve">Сервисы Интернета: Карты. Геоинформационные системы (ГИС).
Практикум "Создание собственной карты/маршрута".</t>
  </si>
  <si>
    <t xml:space="preserve">Формирование умений формализации и структурирования информации, умения выбирать способ представления данных в соответствии с поставленной задачей, с использованием соответствующих программных средств обработки данных.</t>
  </si>
  <si>
    <r>
      <rPr>
        <b/>
        <sz val="10"/>
        <color indexed="64"/>
        <rFont val="Arial"/>
      </rPr>
      <t xml:space="preserve">Уметь:
</t>
    </r>
    <r>
      <rPr>
        <b val="false"/>
        <sz val="10"/>
        <color indexed="64"/>
        <rFont val="Arial"/>
      </rPr>
      <t xml:space="preserve">- искать информацию с применением правил поиска
- находить кратчайший путь из точки А в точку B</t>
    </r>
  </si>
  <si>
    <t xml:space="preserve">ИНФОРМАЦИОННЫЕ И КОММУНИКАЦИОННЫЕ ТЕХНОЛОГИИ
Проектирование и моделирование:
- Карты.</t>
  </si>
  <si>
    <t xml:space="preserve">Построение маршрутов</t>
  </si>
  <si>
    <t xml:space="preserve">Введение в программирование</t>
  </si>
  <si>
    <t xml:space="preserve">Как писать программы для робота</t>
  </si>
  <si>
    <t xml:space="preserve">Поле, клетки стены, команды. Правила написания и сдачи задач.</t>
  </si>
  <si>
    <t xml:space="preserve">Формирование представления об основных изучаемых понятиях: информация, алгоритм, модель – и их свойствах;</t>
  </si>
  <si>
    <r>
      <rPr>
        <sz val="10"/>
        <color theme="1"/>
        <rFont val="Arial"/>
      </rPr>
      <t>Знать/понимать</t>
    </r>
    <r>
      <rPr>
        <sz val="10"/>
        <color theme="1"/>
        <rFont val="Arial"/>
      </rPr>
      <t xml:space="preserve"> основные свойства алгоритма, тип алгоритмических конструкций: следование;
</t>
    </r>
    <r>
      <rPr>
        <sz val="10"/>
        <color theme="1"/>
        <rFont val="Arial"/>
      </rPr>
      <t>Уметь</t>
    </r>
    <r>
      <rPr>
        <sz val="10"/>
        <color theme="1"/>
        <rFont val="Arial"/>
      </rPr>
      <t xml:space="preserve"> выполнять и строить простые алгоритмы;</t>
    </r>
  </si>
  <si>
    <r>
      <rPr>
        <sz val="10"/>
        <color indexed="64"/>
        <rFont val="Arial"/>
      </rPr>
      <t xml:space="preserve">Информационные процессы 
</t>
    </r>
    <r>
      <rPr>
        <b/>
        <sz val="10"/>
        <color indexed="64"/>
        <rFont val="Arial"/>
      </rPr>
      <t xml:space="preserve">Обработка информации</t>
    </r>
    <r>
      <rPr>
        <sz val="10"/>
        <color indexed="64"/>
        <rFont val="Arial"/>
      </rPr>
      <t xml:space="preserve">. Алгоритм, свойства алгоритмов. Способы записи алгоритмов; блок-схемы. Алгоритмические конструкции</t>
    </r>
  </si>
  <si>
    <t xml:space="preserve">15.1, 15.2</t>
  </si>
  <si>
    <t xml:space="preserve">Линейные алгоритмы.</t>
  </si>
  <si>
    <t xml:space="preserve">Линейные алгоритмы. Программы, работающие на наборе тестов.</t>
  </si>
  <si>
    <t xml:space="preserve">Алгоритмы с ветвлением</t>
  </si>
  <si>
    <t xml:space="preserve">Условный оператор, оформление</t>
  </si>
  <si>
    <t xml:space="preserve">Алгоритмы с ветвлением. Правила записи, отступы.
Сокращённая версия: IF и IF-ELSE</t>
  </si>
  <si>
    <t xml:space="preserve">Развитие алгоритмического мышления, необходимого для профессиональной деятельности в современном обществе; развитие умений составить и записать алгоритм для конкретного исполнителя; формирование знаний об алгоритмических конструкциях, логических значениях и операциях; знакомство с одним из языков программирования и основными алгоритмическими структурами - линейной, условной и циклической;</t>
  </si>
  <si>
    <r>
      <rPr>
        <sz val="10"/>
        <color indexed="64"/>
        <rFont val="Arial"/>
      </rPr>
      <t>Знать/понимать</t>
    </r>
    <r>
      <rPr>
        <sz val="10"/>
        <color indexed="64"/>
        <rFont val="Arial"/>
      </rPr>
      <t xml:space="preserve"> основные свойства алгоритма, тип алгоритмических конструкций: ветвление 
</t>
    </r>
    <r>
      <rPr>
        <sz val="10"/>
        <color indexed="64"/>
        <rFont val="Arial"/>
      </rPr>
      <t>Уметь</t>
    </r>
    <r>
      <rPr>
        <sz val="10"/>
        <color indexed="64"/>
        <rFont val="Arial"/>
      </rPr>
      <t xml:space="preserve"> выполнять и строить простые алгоритмы.</t>
    </r>
  </si>
  <si>
    <r>
      <rPr>
        <sz val="10"/>
        <color indexed="64"/>
        <rFont val="Arial"/>
      </rPr>
      <t xml:space="preserve">Информационные процессы 
</t>
    </r>
    <r>
      <rPr>
        <b/>
        <sz val="10"/>
        <color indexed="64"/>
        <rFont val="Arial"/>
      </rPr>
      <t xml:space="preserve">Обработка информации</t>
    </r>
    <r>
      <rPr>
        <sz val="10"/>
        <color indexed="64"/>
        <rFont val="Arial"/>
      </rPr>
      <t xml:space="preserve">. Алгоритм, свойства алгоритмов. Способы записи алгоритмов; блок-схемы. Алгоритмические конструкции. Логические значения, операции, выражения</t>
    </r>
  </si>
  <si>
    <t xml:space="preserve">15.1, 15.2, 5</t>
  </si>
  <si>
    <t xml:space="preserve">Решение задач с условным оператором</t>
  </si>
  <si>
    <t xml:space="preserve">Простая форма записи условного оператора, решение задач.</t>
  </si>
  <si>
    <r>
      <rPr>
        <b/>
        <sz val="10"/>
        <color indexed="64"/>
        <rFont val="Arial"/>
      </rPr>
      <t xml:space="preserve">НАДО ВЫБРАТЬ КОРОТКОЕ НАЗВАНИЕ ДЛЯ ТЕМЫ, ГДЕ ЕСТЬ ELIF И ВЛОЖЕННЫЕ УСЛОВНЫЕ ОПЕРАТОРЫ:
</t>
    </r>
    <r>
      <rPr>
        <sz val="10"/>
        <color indexed="64"/>
        <rFont val="Arial"/>
      </rPr>
      <t xml:space="preserve">1. Разные виды условного оператора
2. Разновидности условного оператора
3. Различные способы ветвления
4. ELIF и вложенные условные операторы</t>
    </r>
  </si>
  <si>
    <t xml:space="preserve">Алгоритмы с ветвлением.
Расширенная версия: IF-ELIF-ELSE</t>
  </si>
  <si>
    <t xml:space="preserve">Составные условия в условном операторе</t>
  </si>
  <si>
    <t xml:space="preserve">Алгоритмы с ветвлением. Составные условия. Логическое операции AND и OR.</t>
  </si>
  <si>
    <t xml:space="preserve">Циклические алгоритмы</t>
  </si>
  <si>
    <t xml:space="preserve">Цикл FOR</t>
  </si>
  <si>
    <t xml:space="preserve">Цикл FOR, повторение блока команд заранее известное количество раз.</t>
  </si>
  <si>
    <r>
      <rPr>
        <sz val="10"/>
        <color indexed="64"/>
        <rFont val="Arial"/>
      </rPr>
      <t>Знать/понимать</t>
    </r>
    <r>
      <rPr>
        <sz val="10"/>
        <color indexed="64"/>
        <rFont val="Arial"/>
      </rPr>
      <t xml:space="preserve"> основные свойства алгоритма, тип алгоритмических конструкций: цикл
</t>
    </r>
    <r>
      <rPr>
        <sz val="10"/>
        <color indexed="64"/>
        <rFont val="Arial"/>
      </rPr>
      <t>Уметь</t>
    </r>
    <r>
      <rPr>
        <sz val="10"/>
        <color indexed="64"/>
        <rFont val="Arial"/>
      </rPr>
      <t xml:space="preserve"> выполнять и строить простые алгоритмы.</t>
    </r>
  </si>
  <si>
    <t xml:space="preserve">Цикл WHILE</t>
  </si>
  <si>
    <t xml:space="preserve">Алгоритмы с повторением (WHILE).
Повторение блока команд неизвестное количество раз. </t>
  </si>
  <si>
    <t xml:space="preserve">Решение задач.</t>
  </si>
  <si>
    <t xml:space="preserve">Решение задач при помощи разных циклов</t>
  </si>
  <si>
    <t xml:space="preserve">Контрольная работа</t>
  </si>
  <si>
    <t xml:space="preserve">Циклы FOR и WHILE</t>
  </si>
  <si>
    <t xml:space="preserve">Работа над ошибками или резерв</t>
  </si>
  <si>
    <t xml:space="preserve">Разбор задач и ошибок</t>
  </si>
  <si>
    <t xml:space="preserve">Вспомогательные алгоритмы</t>
  </si>
  <si>
    <t xml:space="preserve">Создание вспомогательных алгоритмов (функции/процедуры). Вызов вспомогательного алгоритма.</t>
  </si>
  <si>
    <t xml:space="preserve">Знать/понимать основные свойства алгоритма, типы алгоритмических конструкций: следование,
ветвление, цикл; понятие вспомогательного алгоритма;
Уметь выполнять и строить простые алгоритмы.</t>
  </si>
  <si>
    <t xml:space="preserve">Решение задач</t>
  </si>
  <si>
    <t xml:space="preserve">По всем пройденным темам (IF, FOR/WHILE, функции)</t>
  </si>
  <si>
    <t xml:space="preserve">Повторение, решение задач на разные темы</t>
  </si>
  <si>
    <r>
      <rPr>
        <sz val="10"/>
        <color indexed="64"/>
        <rFont val="Arial"/>
      </rPr>
      <t>Знать/понимать</t>
    </r>
    <r>
      <rPr>
        <sz val="10"/>
        <color indexed="64"/>
        <rFont val="Arial"/>
      </rPr>
      <t xml:space="preserve"> основные свойства алгоритма, тип алгоритмических конструкций: понятие вспомогательнго алгоритма
</t>
    </r>
    <r>
      <rPr>
        <sz val="10"/>
        <color indexed="64"/>
        <rFont val="Arial"/>
      </rPr>
      <t>Уметь</t>
    </r>
    <r>
      <rPr>
        <sz val="10"/>
        <color indexed="64"/>
        <rFont val="Arial"/>
      </rPr>
      <t xml:space="preserve"> выполнять и строить простые алгоритмы.</t>
    </r>
  </si>
  <si>
    <t xml:space="preserve">Итоговая контрольная работа</t>
  </si>
  <si>
    <t xml:space="preserve">Итоговая контрольная работа на весь материал</t>
  </si>
  <si>
    <t>ИТОГО</t>
  </si>
  <si>
    <t xml:space="preserve">ФК ФГОС</t>
  </si>
  <si>
    <t xml:space="preserve">Программное обеспечение компьютера. Виды ПО (исследование "ПО").
Операционная система (исследование "ОС компьютера"; исследование "Командная строка").
Квест "Компьютер для бабушки"</t>
  </si>
  <si>
    <t xml:space="preserve">Программное обеспечение</t>
  </si>
  <si>
    <t xml:space="preserve">13.2,  14</t>
  </si>
  <si>
    <t xml:space="preserve">Компьютерная графика. Растровая графика</t>
  </si>
  <si>
    <t xml:space="preserve">Работа в растровом графическом редакторе</t>
  </si>
  <si>
    <t xml:space="preserve">Введение в алгоритмизацию</t>
  </si>
  <si>
    <t xml:space="preserve">Знакомство с роботом. Типы алгоритмов</t>
  </si>
  <si>
    <t xml:space="preserve">Типы Алгоритмов</t>
  </si>
  <si>
    <t xml:space="preserve">Разбор и решение простых задач</t>
  </si>
  <si>
    <t xml:space="preserve">Разбор и решение задач.</t>
  </si>
  <si>
    <t xml:space="preserve">ФК ГСООО
Федеральный компонент государственного стандарта основного общего образования 
</t>
  </si>
  <si>
    <t>1</t>
  </si>
  <si>
    <t xml:space="preserve">Введение в курс. ТБ</t>
  </si>
  <si>
    <t>1.1</t>
  </si>
  <si>
    <t xml:space="preserve">Введение в курс. Техника безопасности. Повторение. Анонс курса</t>
  </si>
  <si>
    <t xml:space="preserve">Техника безопасности, Анонс программы 8 класса. Повторение: интерфейс учебника </t>
  </si>
  <si>
    <t>0.5</t>
  </si>
  <si>
    <t>2</t>
  </si>
  <si>
    <t xml:space="preserve">Работа с цифровыми данными</t>
  </si>
  <si>
    <t>2.1</t>
  </si>
  <si>
    <t xml:space="preserve">Сбор данных</t>
  </si>
  <si>
    <t xml:space="preserve">Создание форм для опроса. Сбор данных.  </t>
  </si>
  <si>
    <t xml:space="preserve">Электронная таблица, табличный процессор, электронный документ (книга, лист), ячейка/строка/столбец, адрес, ссылка, диапазон. Типы данных: тест, число, формула. Редактирование и форматирование ЭТ (вставка/удаление строк/столбцов, сортировка (простая/многоуровневая), обрамление, формат яччек и т.д.). Практическая работа.</t>
  </si>
  <si>
    <t xml:space="preserve">- Формирование информационной и алгоритмической культуры, развитие основных навыков и умений использования компьютерных устройств.
- Формирование представления о компьютере как универсальном устройстве обработки информации
Формирование умений формализации и структурирования информации, умения выбирать способ представления данных в соответствии с поставленной задачей - таблицы, схемы, графики, диаграммы, с использованием соответствующих программных средств обработки данных.</t>
  </si>
  <si>
    <r>
      <rPr>
        <b/>
        <sz val="11"/>
        <color indexed="64"/>
        <rFont val="Arial"/>
      </rPr>
      <t xml:space="preserve">Знать/понимать:
- </t>
    </r>
    <r>
      <rPr>
        <sz val="11"/>
        <color indexed="64"/>
        <rFont val="Arial"/>
      </rPr>
      <t xml:space="preserve">назначение и функции используемых информационных и коммуникационных технологий.
</t>
    </r>
    <r>
      <rPr>
        <b/>
        <sz val="11"/>
        <color indexed="64"/>
        <rFont val="Arial"/>
      </rPr>
      <t xml:space="preserve">
Использовать приобретённые знания и умения в практической деятельности и повседневной жизни: 
- </t>
    </r>
    <r>
      <rPr>
        <sz val="11"/>
        <color indexed="64"/>
        <rFont val="Arial"/>
      </rPr>
      <t xml:space="preserve">создавать простейшие модели объектов и процессов в виде динамических ( электронных) таблиц;
- создавать и использовать различные формы представления информации: формулы, графики, диаграммы, таблицы ( в том числе динамические, электронные, в частности в практических задачах); 
- переходить от одного представления данных к другому.</t>
    </r>
  </si>
  <si>
    <t>2.2</t>
  </si>
  <si>
    <t xml:space="preserve">Обработка данных</t>
  </si>
  <si>
    <t xml:space="preserve">Анализ данных. Представление данных в удобном виде. Инфографика.</t>
  </si>
  <si>
    <t xml:space="preserve">Стандартные функции (сумма, мин, макс, среднее). Логические функции (и/или/не/если-то). Вычисления в ЭТ. Ссылки (относительные, абсолютные и смешанные). Решение задач.</t>
  </si>
  <si>
    <t>2.3</t>
  </si>
  <si>
    <t xml:space="preserve">Построение диаграмм</t>
  </si>
  <si>
    <t xml:space="preserve">Виды диаграмм. Назначение диаграмм. Создание и работа с диаграммами</t>
  </si>
  <si>
    <t xml:space="preserve">Диаграммы/графики. Практикум. Форматы файлов (csv), Эскпорт/импорт таблиц.</t>
  </si>
  <si>
    <t>2.4</t>
  </si>
  <si>
    <t xml:space="preserve">Построение графиков</t>
  </si>
  <si>
    <t xml:space="preserve">Виды графиков. Назначение графиков. Представление данных в виде графиков</t>
  </si>
  <si>
    <t>2.5</t>
  </si>
  <si>
    <t xml:space="preserve">Презентация проекта</t>
  </si>
  <si>
    <t xml:space="preserve">Защита проектов в классе.</t>
  </si>
  <si>
    <t>3</t>
  </si>
  <si>
    <t xml:space="preserve">Алгоритмизация и программирование        </t>
  </si>
  <si>
    <t>3.1</t>
  </si>
  <si>
    <t xml:space="preserve">Ввод / вывод</t>
  </si>
  <si>
    <t xml:space="preserve">Ввод и вывод, функции input() и print()</t>
  </si>
  <si>
    <t xml:space="preserve">Развитие алгоритмического мышления, необходимого для профессиональной деятельности в современном обществе; развитие умений составить и записать алгоритм для конкретного исполнителя; формирование знаний об алгоритмических конструкциях, логических значениях и операциях; знакомство с одним из языков программирования и основными алгоритмическими структурами - линейной, условной и циклической</t>
  </si>
  <si>
    <t xml:space="preserve">Знать: основные свойства алгоритма, типы алгоритмических конструкций: следование, ветвление, цикл
 Уметь: выполнять базовые операции над объектами: цепочками символов, числами; проверять свойства этих объектов; выполнять и строить простые алгоритмы</t>
  </si>
  <si>
    <t xml:space="preserve">Алгоритм, свойства алгоритмов. Способы записи алгоритмов. Алгоритмические конструкции.</t>
  </si>
  <si>
    <t>3.2</t>
  </si>
  <si>
    <t xml:space="preserve">Линейные программы. Знакомство с арифметикой</t>
  </si>
  <si>
    <t xml:space="preserve">Целочисленная арифиметика  в Python</t>
  </si>
  <si>
    <t>3.3</t>
  </si>
  <si>
    <t xml:space="preserve">Ветвления. Условные конструкции</t>
  </si>
  <si>
    <t xml:space="preserve">Условный оператор — все варианты записи, вложенный условный оператор, составные условия.</t>
  </si>
  <si>
    <t xml:space="preserve">Алгоритм, свойства алгоритмов. Способы записи алгоритмов. Алгоритмические конструкции. Логические значения, операции, выражения. Обрабатываемые объекты: числа</t>
  </si>
  <si>
    <t>3.4</t>
  </si>
  <si>
    <t xml:space="preserve">Самостоятельная работа</t>
  </si>
  <si>
    <t xml:space="preserve">Самостоятельная работа по вводу/выводу и арифметике</t>
  </si>
  <si>
    <t>3.5</t>
  </si>
  <si>
    <t xml:space="preserve">Цикл с предусловием</t>
  </si>
  <si>
    <t xml:space="preserve">Цикл while, предусловие/постусловие цикла</t>
  </si>
  <si>
    <t>3.6</t>
  </si>
  <si>
    <t xml:space="preserve">Цикл с параметром. Вещественные числа</t>
  </si>
  <si>
    <t xml:space="preserve">Цикл for</t>
  </si>
  <si>
    <t>3.7</t>
  </si>
  <si>
    <t xml:space="preserve">Целочисленные алгоритмы</t>
  </si>
  <si>
    <t xml:space="preserve">Элементарные алгоритмы с целыми числами. Понятие о сложности алгоритма.</t>
  </si>
  <si>
    <t>3.8</t>
  </si>
  <si>
    <t xml:space="preserve">Контрольная работа по всем темам</t>
  </si>
  <si>
    <t>4</t>
  </si>
  <si>
    <t xml:space="preserve">Цифровое представление данных</t>
  </si>
  <si>
    <t>4.1</t>
  </si>
  <si>
    <t xml:space="preserve">Системы счисления</t>
  </si>
  <si>
    <t xml:space="preserve">Системы счисления. Двоичная система. Восьмеричная и шестнадцатеричная системы. Кодирование</t>
  </si>
  <si>
    <t xml:space="preserve">Формирование представления об основных изучаемых понятиях: информация, кодирование и декодирование информации.
Кодирование символов одного алфавита с помощью кодовых слов в другом алфавите, кодовая таблица, декодирование.
Ввод изображений с использованием различных цифровых устройств (цифровых фотоаппаратов и микроскопов, видеокамер, сканеров и т.д.). Инструменты ввода текста с использованием сканера,
программ распознавания, расшифровки устной речи. Кодирование звука. Разрядность и частота записи. Количество каналов записи.</t>
  </si>
  <si>
    <t xml:space="preserve">Уметь:
-- работать с различными видами информации с помощью компьютера и других средств информационных и коммуникационных технологий (ИКТ), 
-- организовывать собственную информационную деятельность и планировать ее результаты;
создавать информационные объекты, оперировать ими, 
-- приводить примеры практического использования полученных знаний, 
-- осуществлять самостоятельный поиск учебной информации,
- оценивать числовые параметры информационных объектов и процессов: объём памяти, необходимый для хранения информации; скорость передачи информации.
</t>
  </si>
  <si>
    <t xml:space="preserve">
ИНФОРМАЦИОННЫЕ ПРОЦЕССЫ
Представление информации:
Дискретная форма представления информации. 
Передача информации:
Кодирование и декодирование информации
ИНФОРМАЦИОННЫЕ И КОММУНИКАЦИОННЫЕ ТЕХНОЛОГИИ  
Запись средствами ИКТ информации об объектах и о процессах окружающего мира:
- запись изображений и звука с использованием различных устройств;
- запись текстовой информации с использованием различных устройств;
- запись музыки с использованием различных устройств.
- оценка количественных параметров информационных процессов. 
- скорость передачи и обработки объектов, стоимость информационных продуктов, услуг связи
- оценка количественных параметров информационных объектов. 
- объём памяти, необходимый для хранения объектов
</t>
  </si>
  <si>
    <t xml:space="preserve">1, 2</t>
  </si>
  <si>
    <t>4.2</t>
  </si>
  <si>
    <t xml:space="preserve">Кодирование текстовой информации</t>
  </si>
  <si>
    <t xml:space="preserve">Текст, символ, кодировка ASCII, кодовая таблица, стандарт Unicode</t>
  </si>
  <si>
    <t>4.3</t>
  </si>
  <si>
    <t xml:space="preserve">Кодирование звуковой информации</t>
  </si>
  <si>
    <t xml:space="preserve">Звуковая информация. Временная дискретизация звука. Частота дискретизации. Глубина кодирования звука. Качество оцифрованного звука. Шумоподавление. Звуковые редакторы</t>
  </si>
  <si>
    <t>4.4</t>
  </si>
  <si>
    <t xml:space="preserve">Кодирование графики и видео</t>
  </si>
  <si>
    <t xml:space="preserve">Цветовые модели. Форматы графических файлов. Растровая и векторная графика</t>
  </si>
  <si>
    <t>5</t>
  </si>
  <si>
    <t xml:space="preserve">Цифровое общество</t>
  </si>
  <si>
    <t>5.1</t>
  </si>
  <si>
    <t xml:space="preserve">Информационная безопасность</t>
  </si>
  <si>
    <t xml:space="preserve">Авторизация и аутентификация. Управление паролями в браузере. Защита данных. Сканер-утилиты</t>
  </si>
  <si>
    <t xml:space="preserve">
Формирование навыков и умений безопасного и целесообразного поведения при работе с компьютерными программами и в Интернете, умения соблюдать нормы информационной этики и права.</t>
  </si>
  <si>
    <t xml:space="preserve">Знать/Понимать: 
- назначение и функции используемых информационных и коммуникационных технологий. 
Уметь:
- проводить поиск информации в сети интернет по запросам с использованием логических операций.
Использовать приобретенные знания и умения в практической деятельности и
повседневной жизни для:
- организации индивидуального информационного пространства, создания личных
коллекций информационных объектов;
- передачи информации по телекоммуникационным каналам в учебной и личной
переписке, использования информационных ресурсов общества с соблюдением
соответствующих правовых и этических норм.
</t>
  </si>
  <si>
    <r>
      <rPr>
        <b val="false"/>
        <sz val="11"/>
        <color theme="1"/>
        <rFont val="Arial"/>
      </rPr>
      <t xml:space="preserve">ИНФОРМАЦИОННЫЕ ПРОЦЕССЫ</t>
    </r>
    <r>
      <rPr>
        <b/>
        <sz val="11"/>
        <color theme="1"/>
        <rFont val="Arial"/>
      </rPr>
      <t xml:space="preserve">
</t>
    </r>
    <r>
      <rPr>
        <b val="false"/>
        <sz val="11"/>
        <color theme="1"/>
        <rFont val="Arial"/>
      </rPr>
      <t xml:space="preserve">Информационные процессы в обществе. Информационные ресурсы общества, образовательные информационные ресурсы. Личная информация, информационная безопасность, информационные этика и право.
</t>
    </r>
    <r>
      <rPr>
        <b/>
        <sz val="11"/>
        <color theme="1"/>
        <rFont val="Arial"/>
      </rPr>
      <t xml:space="preserve">
</t>
    </r>
  </si>
  <si>
    <t>5.2</t>
  </si>
  <si>
    <t xml:space="preserve">Карьера в ИТ</t>
  </si>
  <si>
    <t xml:space="preserve">Информатика и сферы применения. Современные профессии в сфере IT</t>
  </si>
  <si>
    <t>5.3</t>
  </si>
  <si>
    <t xml:space="preserve">Социальные сети</t>
  </si>
  <si>
    <t xml:space="preserve">Управление подписками. Социальные сети как средство обучения и коммуникации</t>
  </si>
  <si>
    <t>5.4</t>
  </si>
  <si>
    <t xml:space="preserve">Сквозные цифровые технологии и их влияние на общество</t>
  </si>
  <si>
    <t xml:space="preserve">Нейросети.Технологии виртуальной и дополнительной реальности. Системы распределенного реестра. Биоинформатика</t>
  </si>
  <si>
    <t>5.5</t>
  </si>
  <si>
    <t xml:space="preserve">Ориентировачная дата прохождения
(начало недели)</t>
  </si>
  <si>
    <t>2.6</t>
  </si>
  <si>
    <t>2.7</t>
  </si>
  <si>
    <t>доп</t>
  </si>
  <si>
    <t xml:space="preserve">Инструменты и методы организации проектной и групповой работы в цифровой среде</t>
  </si>
  <si>
    <t xml:space="preserve">Электронные цифровые платформы для совместного ведения проектов</t>
  </si>
  <si>
    <t xml:space="preserve">Интерактивные платформы для совместной удалённой работы. Интерфейс и функционал цифровых платформ.</t>
  </si>
  <si>
    <t xml:space="preserve">Развитие умений применять изученные понятия, результаты, методы для решения задач практического характера и задач из смежных дисциплин с использованием при необходимости справочных материалов, компьютера, пользоваться оценкой и прикидкой при практических расчетах;
формирование информационной и алгоритмической культуры; формирование представления о компьютере как универсальном устройстве обработки информации; развитие основных навыков и умений использования компьютерных устройств;
формирование умений формализации и структурирования информации, умения выбирать способ представления данных в соответствии с поставленной задачей - таблицы, схемы, графики, диаграммы, с использованием соответствующих программных средств обработки данных;</t>
  </si>
  <si>
    <t xml:space="preserve">Использовать приобретенные знания и умения в практической деятельности и повседневной жизни:
Осуществлять поиск и отбор информации
Создавать и использовать структуры хранения данных
Работать с распространёнными автоматизированными информационными системами
Готовить и проводить выступления, участвовать в коллективном обсуждении, фиксировать его ход и результаты с использованием
современных программных и аппаратных средств коммуникаций
Проводить статистическую обработку данных с помощью
компьютера</t>
  </si>
  <si>
    <t xml:space="preserve">Организация информационной среды
Организация информации в среде коллективного использования информационных ресурсов.
Электронная почта как средство связи; правила переписки, приложения к письмам, отправка и получение сообщения. Сохранение для индивидуального использования информационных объектов из компьютерных сетей (в том числе Интернета) и ссылок на них. Примеры организации коллективного взаимодействия: форум, телеконференция, чат.
использовать приобретенные знания и умения в практической деятельности и повседневной жизни для:
- создания информационных объектов, в том числе для оформления результатов учебной работы;
- организации индивидуального информационного пространства, создания личных коллекций информационных объектов;
- передачи информации по телекоммуникационным каналам в учебной и личной переписке, использования информационных ресурсов общества с соблюдением соответствующих правовых и этических норм</t>
  </si>
  <si>
    <t xml:space="preserve">Формулирование целей. Прототипирование. Брейншторм. Распределение ролей в проектных методологиях</t>
  </si>
  <si>
    <t xml:space="preserve">Постановка целей, проверка понимания. Способы прототипирования: бумажный, цифровой. Цифровые плафтормы для разработки прототипов.</t>
  </si>
  <si>
    <t xml:space="preserve">Распределение задач. Планирование работ</t>
  </si>
  <si>
    <t xml:space="preserve">Каскадирование задач. Методики ведения списка задач. Контроль времени и фокуса при работе над проектом. Планирование и распределение времени. Делегирование задач. Способы отслеживания процесса работы</t>
  </si>
  <si>
    <t xml:space="preserve">Применение цифровых инструментов на начальных этапах жизненного цикла проекта</t>
  </si>
  <si>
    <t xml:space="preserve">Цифровые инструменты и платформы, необходимые на начальных этапах разработки.</t>
  </si>
  <si>
    <t xml:space="preserve">Применение цифровых инструментов на заключительных этапах жизненного цикла проекта</t>
  </si>
  <si>
    <t xml:space="preserve">Цифровые инструменты и платформы, необходимые на конечных этапах разработки. Использование электронных платформ для отслеживания прогресса </t>
  </si>
  <si>
    <t xml:space="preserve">Подготовка к презентации.</t>
  </si>
  <si>
    <t xml:space="preserve">Цифровые платформы для презентации продуктов. Структура защиты проекта.</t>
  </si>
  <si>
    <t>Презентация</t>
  </si>
  <si>
    <t xml:space="preserve">Защита проекта в классе</t>
  </si>
  <si>
    <t>Рефлексия</t>
  </si>
  <si>
    <t xml:space="preserve">Рефлексия результатов, групповое и безоценочное оценивание. Обратная связь.</t>
  </si>
  <si>
    <t xml:space="preserve">Контрольная работа по итогам модуля</t>
  </si>
  <si>
    <t xml:space="preserve">18.10.2021
01.11.2021
</t>
  </si>
  <si>
    <t xml:space="preserve">Разработка веб-страниц</t>
  </si>
  <si>
    <t xml:space="preserve">отнять часы на модуль 8.2  -6 часов</t>
  </si>
  <si>
    <t>Введение</t>
  </si>
  <si>
    <t xml:space="preserve">Обзор типовых проектов, роли в разработке веб-страниц, стандарты</t>
  </si>
  <si>
    <t xml:space="preserve">Формирование информационной и алгоритмической культуры, развитие основных навыков и умений использования компьютерных устройств </t>
  </si>
  <si>
    <t xml:space="preserve">Использовать приобретенные знания и умения в практической деятельности и повседневной жизни для:
-создавать информационные объекты, в том числе для оформления результатов учебной работы</t>
  </si>
  <si>
    <r>
      <rPr>
        <sz val="11"/>
        <color theme="1"/>
        <rFont val="Arial"/>
      </rPr>
      <t xml:space="preserve">Организация информационной среды 
</t>
    </r>
    <r>
      <rPr>
        <sz val="11"/>
        <color theme="1"/>
        <rFont val="Arial"/>
      </rPr>
      <t xml:space="preserve">Создание и обработка комплексных информационных объектов в виде печатного текста, веб-страницы, презентации с использованием шаблонов. 
Организация информации в среде коллективного использования информационных ресурсов. 
Электронная почта как средство связи; правила переписки, приложения к письмам, отправка и получение сообщения. 
Сохранение для индивидуального использования информационных объектов из компьютерных сетей (в том числе Интернета) и ссылок на них.
Примеры организации коллективного взаимодействия: форум, телеконференция, чат.</t>
    </r>
  </si>
  <si>
    <t>Прототипирование</t>
  </si>
  <si>
    <t xml:space="preserve">Способы управления контентом. Сетка. Проектирование UI/UX. Прототип. Практикум.</t>
  </si>
  <si>
    <t xml:space="preserve">08.11.2021
15.11.2021</t>
  </si>
  <si>
    <t xml:space="preserve">Интерфейс пользователя</t>
  </si>
  <si>
    <t xml:space="preserve">Инструменты. Интерфейс. Практикум. Прототипирование.</t>
  </si>
  <si>
    <t xml:space="preserve">15.11.2021
22.11.2021</t>
  </si>
  <si>
    <t xml:space="preserve">Внутренняя логика</t>
  </si>
  <si>
    <t xml:space="preserve">Логика навигации. Кнопки, обратная связь, действия пользователя. Переходы между страницами. Практикум</t>
  </si>
  <si>
    <t xml:space="preserve">22.11.2021
29.11.2021</t>
  </si>
  <si>
    <t>4.5</t>
  </si>
  <si>
    <t>Публикация</t>
  </si>
  <si>
    <t xml:space="preserve">Способы обеспечения доступа пользователей к веб-страницам</t>
  </si>
  <si>
    <t>4.6</t>
  </si>
  <si>
    <t xml:space="preserve">Подготовка к презентации проекта</t>
  </si>
  <si>
    <t xml:space="preserve">Подготовка к защите проекта</t>
  </si>
  <si>
    <t>4.7</t>
  </si>
  <si>
    <t xml:space="preserve">6.12.2021
13.12.2021</t>
  </si>
  <si>
    <t>4.8</t>
  </si>
  <si>
    <t xml:space="preserve">Рефлексия результатов, групповое и безоценочное оценивание. Обратная связь</t>
  </si>
  <si>
    <t xml:space="preserve">Ввод / вывод, запуск программ</t>
  </si>
  <si>
    <t xml:space="preserve">Линейные программы. Переменные, арифметика.</t>
  </si>
  <si>
    <t xml:space="preserve">Целочисленная арифметика  в Python</t>
  </si>
  <si>
    <t xml:space="preserve">8, 20, 21, 25</t>
  </si>
  <si>
    <t>5.6</t>
  </si>
  <si>
    <t>5.7</t>
  </si>
  <si>
    <t>5.8</t>
  </si>
  <si>
    <t xml:space="preserve">Самостоятельная работа: ветвление, циклы</t>
  </si>
  <si>
    <t>5.9</t>
  </si>
  <si>
    <t xml:space="preserve">Строки, повторение</t>
  </si>
  <si>
    <t xml:space="preserve">Типы данных: строки. Основные операции: индексация, срезы, стандартные функции.</t>
  </si>
  <si>
    <t xml:space="preserve">Алгоритм, свойства алгоритмов. Способы записи алгоритмов. Алгоритмические конструкции. Логические значения, операции, выражения. Обрабатываемые объекты: цепочки символов, числа</t>
  </si>
  <si>
    <t>5.12</t>
  </si>
  <si>
    <t>6</t>
  </si>
  <si>
    <t>6.1</t>
  </si>
  <si>
    <t>6.2</t>
  </si>
  <si>
    <t>6.3</t>
  </si>
  <si>
    <t>6.4</t>
  </si>
  <si>
    <t>7</t>
  </si>
  <si>
    <t>7.1</t>
  </si>
  <si>
    <t>7.2</t>
  </si>
  <si>
    <t>7.3</t>
  </si>
  <si>
    <t>7.4</t>
  </si>
  <si>
    <t>7.5</t>
  </si>
  <si>
    <t xml:space="preserve">Общие сведения о системах счисления</t>
  </si>
  <si>
    <t xml:space="preserve">Переводы из различных систем счисления</t>
  </si>
  <si>
    <t xml:space="preserve">Основы математической логики</t>
  </si>
  <si>
    <t xml:space="preserve">Основы логики</t>
  </si>
  <si>
    <t xml:space="preserve">Логические функции</t>
  </si>
  <si>
    <t xml:space="preserve">Практикум по решению задач</t>
  </si>
  <si>
    <t>Квест</t>
  </si>
  <si>
    <t xml:space="preserve">Логические основы компьютера</t>
  </si>
  <si>
    <t xml:space="preserve">Логические элементы</t>
  </si>
  <si>
    <t xml:space="preserve">Логические схемы</t>
  </si>
  <si>
    <t xml:space="preserve">Архитектура процессора</t>
  </si>
  <si>
    <t xml:space="preserve">Устройство/архитектура компьютера</t>
  </si>
  <si>
    <t xml:space="preserve">История развития и устройство компьютера</t>
  </si>
  <si>
    <t xml:space="preserve">Хранение информации. Облачные хранилища</t>
  </si>
  <si>
    <t xml:space="preserve">Программное обеспечение. Операционная система. Файловая система</t>
  </si>
  <si>
    <t xml:space="preserve">Компьютерные сети и интернет</t>
  </si>
  <si>
    <t xml:space="preserve">Локальные сети</t>
  </si>
  <si>
    <t>Интернет</t>
  </si>
  <si>
    <t>Протоколы</t>
  </si>
  <si>
    <t>Адресация</t>
  </si>
  <si>
    <t xml:space="preserve">Моделирование </t>
  </si>
  <si>
    <t xml:space="preserve">Моделирование .</t>
  </si>
  <si>
    <t xml:space="preserve">4, 9</t>
  </si>
  <si>
    <t xml:space="preserve">Теория графов.</t>
  </si>
  <si>
    <t xml:space="preserve">Алгоритмы на графах</t>
  </si>
  <si>
    <t>8</t>
  </si>
  <si>
    <t xml:space="preserve">Информационные системы. Базы данных</t>
  </si>
  <si>
    <t>8.1</t>
  </si>
  <si>
    <t xml:space="preserve">Реляционные базы данных</t>
  </si>
  <si>
    <t>8.2</t>
  </si>
  <si>
    <t xml:space="preserve">Язык запросов</t>
  </si>
  <si>
    <t>8.3</t>
  </si>
  <si>
    <t xml:space="preserve">Построение запросов и фильтров</t>
  </si>
  <si>
    <t>8.5</t>
  </si>
  <si>
    <t>9</t>
  </si>
  <si>
    <t>Программирование</t>
  </si>
  <si>
    <t>9.1</t>
  </si>
  <si>
    <t xml:space="preserve">Списки. Создание, ввод/вывод</t>
  </si>
  <si>
    <t>9.2</t>
  </si>
  <si>
    <t xml:space="preserve">Линейные алгоритмы на списках</t>
  </si>
  <si>
    <t>9.3</t>
  </si>
  <si>
    <t xml:space="preserve">Методы списков</t>
  </si>
  <si>
    <t>0\</t>
  </si>
  <si>
    <t>9.4</t>
  </si>
  <si>
    <t xml:space="preserve">Двумерные списки</t>
  </si>
  <si>
    <t>9.5</t>
  </si>
  <si>
    <t>9.6</t>
  </si>
  <si>
    <t>Множества</t>
  </si>
  <si>
    <t>9.7</t>
  </si>
  <si>
    <t>Словари</t>
  </si>
  <si>
    <t>9.8</t>
  </si>
  <si>
    <t>Кортежи</t>
  </si>
  <si>
    <t>9.9</t>
  </si>
  <si>
    <t>Функции</t>
  </si>
  <si>
    <t>9.10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</si>
</sst>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0" formatCode="d.m"/>
    <numFmt numFmtId="161" formatCode="dd.mm.yyyy"/>
    <numFmt numFmtId="162" formatCode="d.m.yyyy"/>
    <numFmt numFmtId="163" formatCode="d, m, yy"/>
  </numFmts>
  <fonts count="14">
    <font>
      <name val="Arial"/>
      <color indexed="64"/>
      <sz val="10.000000"/>
    </font>
    <font>
      <name val="Arial"/>
      <b/>
      <color theme="1"/>
      <sz val="10.000000"/>
    </font>
    <font>
      <name val="Arial"/>
      <b/>
      <color indexed="64"/>
      <sz val="10.000000"/>
    </font>
    <font>
      <name val="Arial"/>
      <color theme="1"/>
      <sz val="10.000000"/>
    </font>
    <font>
      <name val="Arial"/>
      <b/>
      <color theme="1"/>
      <sz val="11.000000"/>
    </font>
    <font>
      <name val="Arial"/>
      <b/>
      <color indexed="64"/>
      <sz val="11.000000"/>
    </font>
    <font>
      <name val="Arial"/>
      <color theme="1"/>
      <sz val="11.000000"/>
    </font>
    <font>
      <name val="Arial"/>
      <color indexed="64"/>
      <sz val="11.000000"/>
    </font>
    <font>
      <name val="Calibri"/>
      <color indexed="64"/>
      <sz val="11.000000"/>
    </font>
    <font>
      <name val="&quot;PT Serif&quot;"/>
      <b/>
      <color rgb="FF22272F"/>
      <sz val="11.000000"/>
    </font>
    <font>
      <name val="&quot;PT Serif&quot;"/>
      <color rgb="FF22272F"/>
      <sz val="11.000000"/>
    </font>
    <font>
      <name val="&quot;PT Serif&quot;"/>
      <color rgb="FF464C55"/>
      <sz val="11.000000"/>
    </font>
    <font>
      <name val="Arial"/>
      <color indexed="64"/>
    </font>
    <font>
      <name val="Calibri"/>
      <color indexed="64"/>
      <sz val="10.000000"/>
    </font>
  </fonts>
  <fills count="14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999999"/>
        <bgColor rgb="FF999999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CCCCCC"/>
        <bgColor rgb="FFCCCCCC"/>
      </patternFill>
    </fill>
    <fill>
      <patternFill patternType="solid">
        <fgColor rgb="FFFFE599"/>
        <bgColor rgb="FFFFE599"/>
      </patternFill>
    </fill>
    <fill>
      <patternFill patternType="solid">
        <fgColor rgb="FFF6B26B"/>
        <bgColor rgb="FFF6B26B"/>
      </patternFill>
    </fill>
    <fill>
      <patternFill patternType="solid">
        <fgColor rgb="FFE69138"/>
        <bgColor rgb="FFE69138"/>
      </patternFill>
    </fill>
    <fill>
      <patternFill patternType="solid">
        <fgColor rgb="FFD8D8D8"/>
        <bgColor rgb="FFD8D8D8"/>
      </patternFill>
    </fill>
  </fills>
  <borders count="1">
    <border>
      <left/>
      <right/>
      <top/>
      <bottom/>
      <diagonal/>
    </border>
  </borders>
  <cellStyleXfs count="1">
    <xf fontId="0" fillId="0" borderId="0" numFmtId="0" applyNumberFormat="1" applyFont="1" applyFill="1" applyBorder="1"/>
  </cellStyleXfs>
  <cellXfs count="153">
    <xf fontId="0" fillId="0" borderId="0" numFmtId="0" xfId="0"/>
    <xf fontId="1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left" vertical="center" wrapText="1"/>
    </xf>
    <xf fontId="2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center" vertical="top" wrapText="1"/>
    </xf>
    <xf fontId="1" fillId="2" borderId="0" numFmtId="0" xfId="0" applyFont="1" applyFill="1" applyAlignment="1">
      <alignment horizontal="center" vertical="top" wrapText="1"/>
    </xf>
    <xf fontId="1" fillId="2" borderId="0" numFmtId="0" xfId="0" applyFont="1" applyFill="1" applyAlignment="1">
      <alignment horizontal="left" vertical="top" wrapText="1"/>
    </xf>
    <xf fontId="1" fillId="2" borderId="0" numFmtId="0" xfId="0" applyFont="1" applyFill="1" applyAlignment="1">
      <alignment horizontal="center" vertical="center" wrapText="1"/>
    </xf>
    <xf fontId="3" fillId="2" borderId="0" numFmtId="0" xfId="0" applyFont="1" applyFill="1" applyAlignment="1">
      <alignment horizontal="center" vertical="center" wrapText="1"/>
    </xf>
    <xf fontId="3" fillId="0" borderId="0" numFmtId="160" xfId="0" applyNumberFormat="1" applyFont="1" applyAlignment="1">
      <alignment horizontal="center" vertical="top" wrapText="1"/>
    </xf>
    <xf fontId="3" fillId="0" borderId="0" numFmtId="0" xfId="0" applyFont="1" applyAlignment="1">
      <alignment horizontal="left" vertical="top" wrapText="1"/>
    </xf>
    <xf fontId="3" fillId="0" borderId="0" numFmtId="0" xfId="0" applyFont="1" applyAlignment="1">
      <alignment vertical="top" wrapText="1"/>
    </xf>
    <xf fontId="3" fillId="0" borderId="0" numFmtId="0" xfId="0" applyFont="1" applyAlignment="1">
      <alignment horizontal="center" vertical="top" wrapText="1"/>
    </xf>
    <xf fontId="3" fillId="0" borderId="0" numFmtId="0" xfId="0" applyFont="1" applyAlignment="1">
      <alignment horizontal="center" vertical="center" wrapText="1"/>
    </xf>
    <xf fontId="3" fillId="2" borderId="0" numFmtId="0" xfId="0" applyFont="1" applyFill="1" applyAlignment="1">
      <alignment horizontal="left" vertical="center" wrapText="1"/>
    </xf>
    <xf fontId="3" fillId="2" borderId="0" numFmtId="0" xfId="0" applyFont="1" applyFill="1" applyAlignment="1">
      <alignment horizontal="center" vertical="top" wrapText="1"/>
    </xf>
    <xf fontId="3" fillId="0" borderId="0" numFmtId="0" xfId="0" applyFont="1" applyAlignment="1">
      <alignment horizontal="left" vertical="center" wrapText="1"/>
    </xf>
    <xf fontId="0" fillId="0" borderId="0" numFmtId="0" xfId="0" applyAlignment="1" quotePrefix="1">
      <alignment horizontal="left" vertical="top" wrapText="1"/>
    </xf>
    <xf fontId="0" fillId="0" borderId="0" numFmtId="0" xfId="0" applyAlignment="1">
      <alignment horizontal="left" vertical="top" wrapText="1"/>
    </xf>
    <xf fontId="1" fillId="0" borderId="0" numFmtId="0" xfId="0" applyFont="1" applyAlignment="1">
      <alignment horizontal="left" vertical="top" wrapText="1"/>
    </xf>
    <xf fontId="0" fillId="2" borderId="0" numFmtId="0" xfId="0" applyFill="1" applyAlignment="1">
      <alignment horizontal="center" vertical="top" wrapText="1"/>
    </xf>
    <xf fontId="0" fillId="2" borderId="0" numFmtId="0" xfId="0" applyFill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3" fillId="3" borderId="0" numFmtId="0" xfId="0" applyFont="1" applyFill="1" applyAlignment="1">
      <alignment horizontal="center" vertical="center" wrapText="1"/>
    </xf>
    <xf fontId="3" fillId="3" borderId="0" numFmtId="0" xfId="0" applyFont="1" applyFill="1" applyAlignment="1">
      <alignment horizontal="left" vertical="top" wrapText="1"/>
    </xf>
    <xf fontId="3" fillId="3" borderId="0" numFmtId="0" xfId="0" applyFont="1" applyFill="1" applyAlignment="1">
      <alignment horizontal="center" vertical="top" wrapText="1"/>
    </xf>
    <xf fontId="1" fillId="0" borderId="0" numFmtId="160" xfId="0" applyNumberFormat="1" applyFont="1" applyAlignment="1">
      <alignment horizontal="center" vertical="top" wrapText="1"/>
    </xf>
    <xf fontId="3" fillId="0" borderId="0" numFmtId="0" xfId="0" applyFont="1" applyAlignment="1">
      <alignment vertical="center" wrapText="1"/>
    </xf>
    <xf fontId="1" fillId="3" borderId="0" numFmtId="0" xfId="0" applyFont="1" applyFill="1" applyAlignment="1">
      <alignment horizontal="center" vertical="center" wrapText="1"/>
    </xf>
    <xf fontId="3" fillId="0" borderId="0" numFmtId="160" xfId="0" applyNumberFormat="1" applyFont="1" applyAlignment="1">
      <alignment horizontal="center" vertical="center" wrapText="1"/>
    </xf>
    <xf fontId="1" fillId="2" borderId="0" numFmtId="0" xfId="0" applyFont="1" applyFill="1" applyAlignment="1">
      <alignment vertical="center" wrapText="1"/>
    </xf>
    <xf fontId="3" fillId="4" borderId="0" numFmtId="0" xfId="0" applyFont="1" applyFill="1" applyAlignment="1">
      <alignment horizontal="center" vertical="center" wrapText="1"/>
    </xf>
    <xf fontId="3" fillId="0" borderId="0" numFmtId="0" xfId="0" applyFont="1" applyAlignment="1" quotePrefix="1">
      <alignment horizontal="left" vertical="top" wrapText="1"/>
    </xf>
    <xf fontId="0" fillId="0" borderId="0" numFmtId="0" xfId="0" applyAlignment="1">
      <alignment horizontal="left" vertical="center" wrapText="1"/>
    </xf>
    <xf fontId="2" fillId="0" borderId="0" numFmtId="0" xfId="0" applyFont="1" applyAlignment="1">
      <alignment horizontal="left" vertical="top" wrapText="1"/>
    </xf>
    <xf fontId="0" fillId="0" borderId="0" numFmtId="0" xfId="0" applyAlignment="1">
      <alignment vertical="top" wrapText="1"/>
    </xf>
    <xf fontId="0" fillId="3" borderId="0" numFmtId="0" xfId="0" applyFill="1" applyAlignment="1">
      <alignment horizontal="center" vertical="center" wrapText="1"/>
    </xf>
    <xf fontId="2" fillId="2" borderId="0" numFmtId="0" xfId="0" applyFont="1" applyFill="1" applyAlignment="1">
      <alignment horizontal="left" vertical="top" wrapText="1"/>
    </xf>
    <xf fontId="3" fillId="2" borderId="0" numFmtId="0" xfId="0" applyFont="1" applyFill="1" applyAlignment="1">
      <alignment vertical="center" wrapText="1"/>
    </xf>
    <xf fontId="0" fillId="0" borderId="0" numFmtId="160" xfId="0" applyNumberFormat="1" applyAlignment="1">
      <alignment horizontal="center" vertical="top" wrapText="1"/>
    </xf>
    <xf fontId="0" fillId="0" borderId="0" numFmtId="0" xfId="0" applyAlignment="1">
      <alignment wrapText="1"/>
    </xf>
    <xf fontId="2" fillId="2" borderId="0" numFmtId="0" xfId="0" applyFont="1" applyFill="1" applyAlignment="1">
      <alignment horizontal="center" vertical="top" wrapText="1"/>
    </xf>
    <xf fontId="0" fillId="2" borderId="0" numFmtId="0" xfId="0" applyFill="1" applyAlignment="1">
      <alignment wrapText="1"/>
    </xf>
    <xf fontId="3" fillId="2" borderId="0" numFmtId="0" xfId="0" applyFont="1" applyFill="1" applyAlignment="1">
      <alignment wrapText="1"/>
    </xf>
    <xf fontId="0" fillId="3" borderId="0" numFmtId="0" xfId="0" applyFill="1" applyAlignment="1">
      <alignment wrapText="1"/>
    </xf>
    <xf fontId="0" fillId="2" borderId="0" numFmtId="0" xfId="0" applyFill="1" applyAlignment="1">
      <alignment horizontal="left" vertical="top" wrapText="1"/>
    </xf>
    <xf fontId="0" fillId="2" borderId="0" numFmtId="0" xfId="0" applyFill="1" applyAlignment="1">
      <alignment vertical="top" wrapText="1"/>
    </xf>
    <xf fontId="0" fillId="5" borderId="0" numFmtId="160" xfId="0" applyNumberFormat="1" applyFill="1" applyAlignment="1">
      <alignment horizontal="center" vertical="top" wrapText="1"/>
    </xf>
    <xf fontId="0" fillId="5" borderId="0" numFmtId="0" xfId="0" applyFill="1" applyAlignment="1">
      <alignment horizontal="left" vertical="top" wrapText="1"/>
    </xf>
    <xf fontId="0" fillId="5" borderId="0" numFmtId="0" xfId="0" applyFill="1" applyAlignment="1">
      <alignment vertical="top" wrapText="1"/>
    </xf>
    <xf fontId="0" fillId="5" borderId="0" numFmtId="0" xfId="0" applyFill="1" applyAlignment="1">
      <alignment wrapText="1"/>
    </xf>
    <xf fontId="0" fillId="5" borderId="0" numFmtId="0" xfId="0" applyFill="1" applyAlignment="1">
      <alignment horizontal="center" vertical="center" wrapText="1"/>
    </xf>
    <xf fontId="3" fillId="5" borderId="0" numFmtId="0" xfId="0" applyFont="1" applyFill="1" applyAlignment="1">
      <alignment horizontal="center" vertical="center" wrapText="1"/>
    </xf>
    <xf fontId="2" fillId="6" borderId="0" numFmtId="0" xfId="0" applyFont="1" applyFill="1" applyAlignment="1">
      <alignment horizontal="center" vertical="top" wrapText="1"/>
    </xf>
    <xf fontId="2" fillId="6" borderId="0" numFmtId="0" xfId="0" applyFont="1" applyFill="1" applyAlignment="1">
      <alignment horizontal="left" vertical="top" wrapText="1"/>
    </xf>
    <xf fontId="0" fillId="6" borderId="0" numFmtId="0" xfId="0" applyFill="1" applyAlignment="1">
      <alignment wrapText="1"/>
    </xf>
    <xf fontId="3" fillId="6" borderId="0" numFmtId="0" xfId="0" applyFont="1" applyFill="1" applyAlignment="1">
      <alignment wrapText="1"/>
    </xf>
    <xf fontId="3" fillId="6" borderId="0" numFmtId="0" xfId="0" applyFont="1" applyFill="1" applyAlignment="1">
      <alignment horizontal="center" vertical="center" wrapText="1"/>
    </xf>
    <xf fontId="0" fillId="6" borderId="0" numFmtId="0" xfId="0" applyFill="1" applyAlignment="1">
      <alignment horizontal="center" vertical="center" wrapText="1"/>
    </xf>
    <xf fontId="3" fillId="0" borderId="0" numFmtId="0" xfId="0" applyFont="1" applyAlignment="1">
      <alignment wrapText="1"/>
    </xf>
    <xf fontId="3" fillId="6" borderId="0" numFmtId="0" xfId="0" applyFont="1" applyFill="1" applyAlignment="1">
      <alignment horizontal="center" vertical="top" wrapText="1"/>
    </xf>
    <xf fontId="1" fillId="6" borderId="0" numFmtId="0" xfId="0" applyFont="1" applyFill="1" applyAlignment="1">
      <alignment horizontal="left" vertical="center" wrapText="1"/>
    </xf>
    <xf fontId="2" fillId="6" borderId="0" numFmtId="0" xfId="0" applyFont="1" applyFill="1" applyAlignment="1">
      <alignment horizontal="center" vertical="center" wrapText="1"/>
    </xf>
    <xf fontId="1" fillId="7" borderId="0" numFmtId="0" xfId="0" applyFont="1" applyFill="1" applyAlignment="1">
      <alignment horizontal="center" vertical="top" wrapText="1"/>
    </xf>
    <xf fontId="1" fillId="8" borderId="0" numFmtId="0" xfId="0" applyFont="1" applyFill="1" applyAlignment="1">
      <alignment horizontal="center" vertical="top" wrapText="1"/>
    </xf>
    <xf fontId="4" fillId="0" borderId="0" numFmtId="49" xfId="0" applyNumberFormat="1" applyFont="1" applyAlignment="1">
      <alignment horizontal="center" vertical="center" wrapText="1"/>
    </xf>
    <xf fontId="4" fillId="0" borderId="0" numFmtId="0" xfId="0" applyFont="1" applyAlignment="1">
      <alignment horizontal="center" vertical="center" wrapText="1"/>
    </xf>
    <xf fontId="5" fillId="0" borderId="0" numFmtId="0" xfId="0" applyFont="1" applyAlignment="1">
      <alignment horizontal="center" vertical="center" wrapText="1"/>
    </xf>
    <xf fontId="4" fillId="2" borderId="0" numFmtId="49" xfId="0" applyNumberFormat="1" applyFont="1" applyFill="1" applyAlignment="1">
      <alignment horizontal="center" vertical="center" wrapText="1"/>
    </xf>
    <xf fontId="4" fillId="2" borderId="0" numFmtId="0" xfId="0" applyFont="1" applyFill="1" applyAlignment="1">
      <alignment horizontal="left" vertical="center" wrapText="1"/>
    </xf>
    <xf fontId="4" fillId="2" borderId="0" numFmtId="0" xfId="0" applyFont="1" applyFill="1" applyAlignment="1">
      <alignment horizontal="center" vertical="center" wrapText="1"/>
    </xf>
    <xf fontId="4" fillId="2" borderId="0" numFmtId="0" xfId="0" applyFont="1" applyFill="1" applyAlignment="1">
      <alignment horizontal="center" wrapText="1"/>
    </xf>
    <xf fontId="6" fillId="2" borderId="0" numFmtId="0" xfId="0" applyFont="1" applyFill="1" applyAlignment="1">
      <alignment horizontal="center" vertical="center" wrapText="1"/>
    </xf>
    <xf fontId="6" fillId="0" borderId="0" numFmtId="49" xfId="0" applyNumberFormat="1" applyFont="1" applyAlignment="1">
      <alignment horizontal="center" vertical="center" wrapText="1"/>
    </xf>
    <xf fontId="6" fillId="0" borderId="0" numFmtId="0" xfId="0" applyFont="1" applyAlignment="1">
      <alignment horizontal="left" vertical="center" wrapText="1"/>
    </xf>
    <xf fontId="6" fillId="0" borderId="0" numFmtId="0" xfId="0" applyFont="1" applyAlignment="1">
      <alignment horizontal="center" vertical="center" wrapText="1"/>
    </xf>
    <xf fontId="6" fillId="0" borderId="0" numFmtId="0" xfId="0" applyFont="1" applyAlignment="1">
      <alignment horizontal="center" wrapText="1"/>
    </xf>
    <xf fontId="7" fillId="0" borderId="0" numFmtId="0" xfId="0" applyFont="1" applyAlignment="1">
      <alignment horizontal="left" vertical="top" wrapText="1"/>
    </xf>
    <xf fontId="7" fillId="0" borderId="0" numFmtId="0" xfId="0" applyFont="1" applyAlignment="1" quotePrefix="1">
      <alignment horizontal="left" vertical="top" wrapText="1"/>
    </xf>
    <xf fontId="7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left" vertical="center" wrapText="1"/>
    </xf>
    <xf fontId="6" fillId="2" borderId="0" numFmtId="0" xfId="0" applyFont="1" applyFill="1" applyAlignment="1">
      <alignment horizontal="center" vertical="top" wrapText="1"/>
    </xf>
    <xf fontId="7" fillId="0" borderId="0" numFmtId="0" xfId="0" applyFont="1" applyAlignment="1">
      <alignment horizontal="center" vertical="top" wrapText="1"/>
    </xf>
    <xf fontId="8" fillId="0" borderId="0" numFmtId="0" xfId="0" applyFont="1" applyAlignment="1">
      <alignment horizontal="center" vertical="center" wrapText="1"/>
    </xf>
    <xf fontId="6" fillId="0" borderId="0" numFmtId="0" xfId="0" applyFont="1" applyAlignment="1">
      <alignment wrapText="1"/>
    </xf>
    <xf fontId="4" fillId="9" borderId="0" numFmtId="0" xfId="0" applyFont="1" applyFill="1" applyAlignment="1">
      <alignment horizontal="left" vertical="center" wrapText="1"/>
    </xf>
    <xf fontId="7" fillId="9" borderId="0" numFmtId="0" xfId="0" applyFont="1" applyFill="1" applyAlignment="1">
      <alignment horizontal="center" vertical="center" wrapText="1"/>
    </xf>
    <xf fontId="7" fillId="9" borderId="0" numFmtId="0" xfId="0" applyFont="1" applyFill="1" applyAlignment="1">
      <alignment horizontal="left" vertical="top" wrapText="1"/>
    </xf>
    <xf fontId="6" fillId="4" borderId="0" numFmtId="0" xfId="0" applyFont="1" applyFill="1" applyAlignment="1">
      <alignment horizontal="left" vertical="center" wrapText="1"/>
    </xf>
    <xf fontId="6" fillId="4" borderId="0" numFmtId="0" xfId="0" applyFont="1" applyFill="1" applyAlignment="1">
      <alignment horizontal="center" vertical="center" wrapText="1"/>
    </xf>
    <xf fontId="6" fillId="2" borderId="0" numFmtId="49" xfId="0" applyNumberFormat="1" applyFont="1" applyFill="1" applyAlignment="1">
      <alignment horizontal="center" vertical="center" wrapText="1"/>
    </xf>
    <xf fontId="6" fillId="2" borderId="0" numFmtId="0" xfId="0" applyFont="1" applyFill="1" applyAlignment="1">
      <alignment wrapText="1"/>
    </xf>
    <xf fontId="6" fillId="2" borderId="0" numFmtId="0" xfId="0" applyFont="1" applyFill="1" applyAlignment="1">
      <alignment vertical="top" wrapText="1"/>
    </xf>
    <xf fontId="6" fillId="2" borderId="0" numFmtId="0" xfId="0" applyFont="1" applyFill="1" applyAlignment="1">
      <alignment horizontal="center" wrapText="1"/>
    </xf>
    <xf fontId="6" fillId="3" borderId="0" numFmtId="0" xfId="0" applyFont="1" applyFill="1" applyAlignment="1">
      <alignment horizontal="center" vertical="center" wrapText="1"/>
    </xf>
    <xf fontId="4" fillId="3" borderId="0" numFmtId="0" xfId="0" applyFont="1" applyFill="1" applyAlignment="1">
      <alignment horizontal="center" vertical="top" wrapText="1"/>
    </xf>
    <xf fontId="7" fillId="3" borderId="0" numFmtId="0" xfId="0" applyFont="1" applyFill="1" applyAlignment="1">
      <alignment horizontal="center" vertical="center" wrapText="1"/>
    </xf>
    <xf fontId="5" fillId="2" borderId="0" numFmtId="0" xfId="0" applyFont="1" applyFill="1" applyAlignment="1">
      <alignment horizontal="left" vertical="center" wrapText="1"/>
    </xf>
    <xf fontId="7" fillId="2" borderId="0" numFmtId="0" xfId="0" applyFont="1" applyFill="1" applyAlignment="1">
      <alignment horizontal="center" vertical="center" wrapText="1"/>
    </xf>
    <xf fontId="3" fillId="0" borderId="0" numFmtId="161" xfId="0" applyNumberFormat="1" applyFont="1" applyAlignment="1">
      <alignment horizontal="center" vertical="center" wrapText="1"/>
    </xf>
    <xf fontId="7" fillId="2" borderId="0" numFmtId="0" xfId="0" applyFont="1" applyFill="1" applyAlignment="1">
      <alignment horizontal="left" vertical="top" wrapText="1"/>
    </xf>
    <xf fontId="6" fillId="2" borderId="0" numFmtId="0" xfId="0" applyFont="1" applyFill="1" applyAlignment="1">
      <alignment horizontal="left" vertical="top" wrapText="1"/>
    </xf>
    <xf fontId="6" fillId="0" borderId="0" numFmtId="0" xfId="0" applyFont="1" applyAlignment="1">
      <alignment horizontal="center" vertical="top" wrapText="1"/>
    </xf>
    <xf fontId="9" fillId="3" borderId="0" numFmtId="0" xfId="0" applyFont="1" applyFill="1" applyAlignment="1">
      <alignment horizontal="center" vertical="center" wrapText="1"/>
    </xf>
    <xf fontId="10" fillId="3" borderId="0" numFmtId="0" xfId="0" applyFont="1" applyFill="1" applyAlignment="1">
      <alignment horizontal="center" vertical="center" wrapText="1"/>
    </xf>
    <xf fontId="11" fillId="3" borderId="0" numFmtId="0" xfId="0" applyFont="1" applyFill="1" applyAlignment="1">
      <alignment horizontal="center" vertical="center" wrapText="1"/>
    </xf>
    <xf fontId="3" fillId="10" borderId="0" numFmtId="161" xfId="0" applyNumberFormat="1" applyFont="1" applyFill="1" applyAlignment="1">
      <alignment horizontal="center" vertical="center" wrapText="1"/>
    </xf>
    <xf fontId="3" fillId="11" borderId="0" numFmtId="0" xfId="0" applyFont="1" applyFill="1" applyAlignment="1">
      <alignment horizontal="center" vertical="center" wrapText="1"/>
    </xf>
    <xf fontId="6" fillId="0" borderId="0" numFmtId="0" xfId="0" applyFont="1" applyAlignment="1">
      <alignment vertical="top" wrapText="1"/>
    </xf>
    <xf fontId="6" fillId="0" borderId="0" numFmtId="162" xfId="0" applyNumberFormat="1" applyFont="1" applyAlignment="1">
      <alignment horizontal="center" vertical="center" wrapText="1"/>
    </xf>
    <xf fontId="12" fillId="3" borderId="0" numFmtId="162" xfId="0" applyNumberFormat="1" applyFont="1" applyFill="1" applyAlignment="1">
      <alignment horizontal="center"/>
    </xf>
    <xf fontId="6" fillId="10" borderId="0" numFmtId="162" xfId="0" applyNumberFormat="1" applyFont="1" applyFill="1" applyAlignment="1">
      <alignment horizontal="center" vertical="center" wrapText="1"/>
    </xf>
    <xf fontId="6" fillId="11" borderId="0" numFmtId="162" xfId="0" applyNumberFormat="1" applyFont="1" applyFill="1" applyAlignment="1">
      <alignment horizontal="center" vertical="center" wrapText="1"/>
    </xf>
    <xf fontId="6" fillId="12" borderId="0" numFmtId="162" xfId="0" applyNumberFormat="1" applyFont="1" applyFill="1" applyAlignment="1">
      <alignment horizontal="center" vertical="center" wrapText="1"/>
    </xf>
    <xf fontId="4" fillId="9" borderId="0" numFmtId="49" xfId="0" applyNumberFormat="1" applyFont="1" applyFill="1" applyAlignment="1">
      <alignment horizontal="center" vertical="center" wrapText="1"/>
    </xf>
    <xf fontId="7" fillId="0" borderId="0" numFmtId="163" xfId="0" applyNumberFormat="1" applyFont="1" applyAlignment="1">
      <alignment horizontal="center" vertical="center" wrapText="1"/>
    </xf>
    <xf fontId="1" fillId="0" borderId="0" numFmtId="49" xfId="0" applyNumberFormat="1" applyFont="1" applyAlignment="1">
      <alignment horizontal="center" vertical="center" wrapText="1"/>
    </xf>
    <xf fontId="2" fillId="0" borderId="0" numFmtId="0" xfId="0" applyFont="1" applyAlignment="1">
      <alignment horizontal="center" wrapText="1"/>
    </xf>
    <xf fontId="1" fillId="0" borderId="0" numFmtId="0" xfId="0" applyFont="1" applyAlignment="1">
      <alignment horizontal="center" vertical="center"/>
    </xf>
    <xf fontId="1" fillId="13" borderId="0" numFmtId="49" xfId="0" applyNumberFormat="1" applyFont="1" applyFill="1" applyAlignment="1">
      <alignment horizontal="center" vertical="top"/>
    </xf>
    <xf fontId="1" fillId="2" borderId="0" numFmtId="0" xfId="0" applyFont="1" applyFill="1" applyAlignment="1">
      <alignment vertical="top"/>
    </xf>
    <xf fontId="1" fillId="2" borderId="0" numFmtId="0" xfId="0" applyFont="1" applyFill="1" applyAlignment="1">
      <alignment horizontal="center"/>
    </xf>
    <xf fontId="1" fillId="2" borderId="0" numFmtId="0" xfId="0" applyFont="1" applyFill="1" applyAlignment="1">
      <alignment horizontal="center" vertical="center"/>
    </xf>
    <xf fontId="3" fillId="2" borderId="0" numFmtId="0" xfId="0" applyFont="1" applyFill="1" applyAlignment="1">
      <alignment horizontal="center" vertical="center"/>
    </xf>
    <xf fontId="3" fillId="0" borderId="0" numFmtId="49" xfId="0" applyNumberFormat="1" applyFont="1" applyAlignment="1">
      <alignment horizontal="center" vertical="top"/>
    </xf>
    <xf fontId="3" fillId="0" borderId="0" numFmtId="0" xfId="0" applyFont="1" applyAlignment="1">
      <alignment horizontal="center"/>
    </xf>
    <xf fontId="3" fillId="0" borderId="0" numFmtId="0" xfId="0" applyFont="1" applyAlignment="1">
      <alignment horizontal="center" vertical="center"/>
    </xf>
    <xf fontId="1" fillId="2" borderId="0" numFmtId="49" xfId="0" applyNumberFormat="1" applyFont="1" applyFill="1" applyAlignment="1">
      <alignment horizontal="center" vertical="top"/>
    </xf>
    <xf fontId="1" fillId="0" borderId="0" numFmtId="49" xfId="0" applyNumberFormat="1" applyFont="1" applyAlignment="1">
      <alignment horizontal="center" vertical="top"/>
    </xf>
    <xf fontId="3" fillId="0" borderId="0" numFmtId="0" xfId="0" applyFont="1" applyAlignment="1">
      <alignment vertical="top"/>
    </xf>
    <xf fontId="1" fillId="0" borderId="0" numFmtId="0" xfId="0" applyFont="1" applyAlignment="1">
      <alignment horizontal="center"/>
    </xf>
    <xf fontId="3" fillId="0" borderId="0" numFmtId="163" xfId="0" applyNumberFormat="1" applyFont="1" applyAlignment="1">
      <alignment horizontal="center"/>
    </xf>
    <xf fontId="3" fillId="0" borderId="0" numFmtId="0" xfId="0" applyFont="1" applyAlignment="1">
      <alignment horizontal="center" wrapText="1"/>
    </xf>
    <xf fontId="1" fillId="2" borderId="0" numFmtId="0" xfId="0" applyFont="1" applyFill="1" applyAlignment="1">
      <alignment horizontal="left" vertical="top"/>
    </xf>
    <xf fontId="1" fillId="2" borderId="0" numFmtId="0" xfId="0" applyFont="1" applyFill="1" applyAlignment="1">
      <alignment vertical="top" wrapText="1"/>
    </xf>
    <xf fontId="0" fillId="0" borderId="0" numFmtId="49" xfId="0" applyNumberFormat="1" applyAlignment="1">
      <alignment horizontal="center" vertical="top"/>
    </xf>
    <xf fontId="0" fillId="0" borderId="0" numFmtId="0" xfId="0" applyAlignment="1">
      <alignment horizontal="center" vertical="center"/>
    </xf>
    <xf fontId="0" fillId="0" borderId="0" numFmtId="0" xfId="0" applyAlignment="1">
      <alignment vertical="top"/>
    </xf>
    <xf fontId="3" fillId="2" borderId="0" numFmtId="0" xfId="0" applyFont="1" applyFill="1"/>
    <xf fontId="3" fillId="0" borderId="0" numFmtId="0" xfId="0" applyFont="1"/>
    <xf fontId="0" fillId="3" borderId="0" numFmtId="0" xfId="0" applyFill="1" applyAlignment="1">
      <alignment horizontal="left" vertical="top"/>
    </xf>
    <xf fontId="1" fillId="9" borderId="0" numFmtId="49" xfId="0" applyNumberFormat="1" applyFont="1" applyFill="1" applyAlignment="1">
      <alignment horizontal="center" vertical="top"/>
    </xf>
    <xf fontId="1" fillId="9" borderId="0" numFmtId="0" xfId="0" applyFont="1" applyFill="1" applyAlignment="1">
      <alignment vertical="top"/>
    </xf>
    <xf fontId="3" fillId="9" borderId="0" numFmtId="0" xfId="0" applyFont="1" applyFill="1"/>
    <xf fontId="1" fillId="9" borderId="0" numFmtId="0" xfId="0" applyFont="1" applyFill="1" applyAlignment="1">
      <alignment horizontal="center" vertical="center"/>
    </xf>
    <xf fontId="3" fillId="9" borderId="0" numFmtId="0" xfId="0" applyFont="1" applyFill="1" applyAlignment="1">
      <alignment horizontal="center" vertical="center"/>
    </xf>
    <xf fontId="13" fillId="0" borderId="0" numFmtId="0" xfId="0" applyFont="1" applyAlignment="1">
      <alignment horizontal="center" vertical="top" wrapText="1"/>
    </xf>
    <xf fontId="13" fillId="0" borderId="0" numFmtId="0" xfId="0" applyFont="1" applyAlignment="1">
      <alignment horizontal="center" wrapText="1"/>
    </xf>
    <xf fontId="13" fillId="0" borderId="0" numFmtId="0" xfId="0" applyFont="1" applyAlignment="1">
      <alignment wrapText="1"/>
    </xf>
    <xf fontId="13" fillId="0" borderId="0" numFmtId="0" xfId="0" applyFont="1" applyAlignment="1">
      <alignment vertical="top" wrapText="1"/>
    </xf>
    <xf fontId="1" fillId="9" borderId="0" numFmtId="0" xfId="0" applyFont="1" applyFill="1" applyAlignment="1">
      <alignment horizontal="left" vertical="top" wrapText="1"/>
    </xf>
    <xf fontId="3" fillId="9" borderId="0" numFmtId="49" xfId="0" applyNumberFormat="1" applyFont="1" applyFill="1" applyAlignment="1">
      <alignment horizontal="center" vertical="top"/>
    </xf>
    <xf fontId="1" fillId="9" borderId="0" numFmt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6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3C47D"/>
    <outlinePr applyStyles="0" showOutlineSymbols="1" summaryBelow="0" summaryRight="0"/>
    <pageSetUpPr autoPageBreaks="1" fitToPage="1"/>
  </sheetPr>
  <sheetViews>
    <sheetView workbookViewId="0" zoomScale="100">
      <pane state="frozen" topLeftCell="A5" ySplit="4"/>
      <selection activeCell="B4" activeCellId="0" sqref="B4"/>
    </sheetView>
  </sheetViews>
  <sheetFormatPr customHeight="1" defaultColWidth="14.43" defaultRowHeight="15" outlineLevelRow="1"/>
  <cols>
    <col bestFit="1" customWidth="1" min="2" max="2" width="52.140000000000001"/>
    <col bestFit="1" customWidth="1" min="3" max="3" width="38.140000000000001"/>
    <col bestFit="1" customWidth="1" min="4" max="4" width="46"/>
    <col bestFit="1" customWidth="1" min="5" max="5" width="62"/>
    <col bestFit="1" customWidth="1" min="6" max="6" width="38.859999999999999"/>
    <col bestFit="1" customWidth="1" min="7" max="8" width="20.859999999999999"/>
  </cols>
  <sheetData>
    <row r="1" ht="48" customHeight="1">
      <c r="A1" s="1" t="s">
        <v>0</v>
      </c>
      <c r="B1" s="2" t="s">
        <v>1</v>
      </c>
      <c r="C1" s="3" t="s">
        <v>2</v>
      </c>
      <c r="D1" s="3" t="s">
        <v>3</v>
      </c>
      <c r="F1" s="1" t="s">
        <v>4</v>
      </c>
      <c r="H1" s="1"/>
      <c r="I1" s="1" t="s">
        <v>5</v>
      </c>
    </row>
    <row r="2" ht="121.5" customHeight="1">
      <c r="D2" s="1" t="s">
        <v>6</v>
      </c>
      <c r="E2" s="1" t="s">
        <v>7</v>
      </c>
      <c r="F2" s="4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1" t="s">
        <v>13</v>
      </c>
      <c r="L2" s="1" t="s">
        <v>14</v>
      </c>
    </row>
    <row r="3">
      <c r="A3" s="5">
        <v>1</v>
      </c>
      <c r="B3" s="6" t="s">
        <v>15</v>
      </c>
      <c r="C3" s="7"/>
      <c r="D3" s="5"/>
      <c r="E3" s="5"/>
      <c r="F3" s="5"/>
      <c r="G3" s="7"/>
      <c r="H3" s="7"/>
      <c r="I3" s="7">
        <v>1</v>
      </c>
      <c r="J3" s="8"/>
      <c r="K3" s="8"/>
      <c r="L3" s="8"/>
    </row>
    <row r="4" ht="80.25" customHeight="1">
      <c r="A4" s="9">
        <v>44197</v>
      </c>
      <c r="B4" s="10" t="s">
        <v>16</v>
      </c>
      <c r="C4" s="11" t="s">
        <v>17</v>
      </c>
      <c r="D4" s="12"/>
      <c r="E4" s="10" t="s">
        <v>18</v>
      </c>
      <c r="F4" s="12" t="s">
        <v>19</v>
      </c>
      <c r="G4" s="13"/>
      <c r="H4" s="13"/>
      <c r="I4" s="13">
        <v>1</v>
      </c>
      <c r="J4" s="13">
        <v>0.5</v>
      </c>
      <c r="K4" s="13">
        <v>0.5</v>
      </c>
      <c r="L4" s="13">
        <v>0</v>
      </c>
    </row>
    <row r="5">
      <c r="A5" s="5">
        <v>2</v>
      </c>
      <c r="B5" s="6" t="s">
        <v>20</v>
      </c>
      <c r="C5" s="14"/>
      <c r="D5" s="5"/>
      <c r="E5" s="15"/>
      <c r="F5" s="5"/>
      <c r="G5" s="7"/>
      <c r="H5" s="7"/>
      <c r="I5" s="7">
        <f>SUM(I6:I7)</f>
        <v>2</v>
      </c>
      <c r="J5" s="8"/>
      <c r="K5" s="8"/>
      <c r="L5" s="8"/>
    </row>
    <row r="6" ht="56.25" customHeight="1">
      <c r="A6" s="9">
        <v>44198</v>
      </c>
      <c r="B6" s="10" t="s">
        <v>21</v>
      </c>
      <c r="C6" s="16" t="s">
        <v>22</v>
      </c>
      <c r="D6" s="17" t="s">
        <v>23</v>
      </c>
      <c r="E6" s="18" t="s">
        <v>24</v>
      </c>
      <c r="F6" s="19" t="s">
        <v>25</v>
      </c>
      <c r="G6" s="1"/>
      <c r="H6" s="1"/>
      <c r="I6" s="13">
        <v>1</v>
      </c>
      <c r="J6" s="13">
        <v>0.5</v>
      </c>
      <c r="K6" s="13">
        <v>0.5</v>
      </c>
      <c r="L6" s="13">
        <v>0</v>
      </c>
    </row>
    <row r="7" ht="84" customHeight="1">
      <c r="A7" s="9">
        <v>44229</v>
      </c>
      <c r="B7" s="10" t="s">
        <v>20</v>
      </c>
      <c r="G7" s="1"/>
      <c r="H7" s="1"/>
      <c r="I7" s="13">
        <v>1</v>
      </c>
      <c r="J7" s="13">
        <v>0.5</v>
      </c>
      <c r="K7" s="13">
        <v>0.5</v>
      </c>
      <c r="L7" s="13">
        <v>0</v>
      </c>
    </row>
    <row r="8" ht="84" customHeight="1">
      <c r="A8" s="9"/>
      <c r="B8" s="10" t="s">
        <v>26</v>
      </c>
      <c r="C8" s="16"/>
      <c r="D8" s="18"/>
      <c r="E8" s="18"/>
      <c r="F8" s="19"/>
      <c r="G8" s="1"/>
      <c r="H8" s="1"/>
      <c r="I8" s="13" t="s">
        <v>27</v>
      </c>
      <c r="J8" s="13"/>
      <c r="K8" s="13"/>
      <c r="L8" s="13"/>
    </row>
    <row r="9">
      <c r="A9" s="5">
        <v>3</v>
      </c>
      <c r="B9" s="6" t="s">
        <v>28</v>
      </c>
      <c r="C9" s="7"/>
      <c r="D9" s="20"/>
      <c r="E9" s="20"/>
      <c r="F9" s="15"/>
      <c r="G9" s="21"/>
      <c r="H9" s="21"/>
      <c r="I9" s="7">
        <f>SUM(I10+I11+I12+I13)</f>
        <v>7</v>
      </c>
      <c r="J9" s="8"/>
      <c r="K9" s="8"/>
      <c r="L9" s="8"/>
    </row>
    <row r="10" ht="191.25">
      <c r="A10" s="9">
        <v>44199</v>
      </c>
      <c r="B10" s="10" t="s">
        <v>29</v>
      </c>
      <c r="C10" s="16" t="s">
        <v>30</v>
      </c>
      <c r="D10" s="18" t="s">
        <v>31</v>
      </c>
      <c r="E10" s="10" t="s">
        <v>32</v>
      </c>
      <c r="F10" s="18" t="s">
        <v>33</v>
      </c>
      <c r="G10" s="22">
        <v>1</v>
      </c>
      <c r="H10" s="22"/>
      <c r="I10" s="23">
        <v>2</v>
      </c>
      <c r="J10" s="13">
        <v>1</v>
      </c>
      <c r="K10" s="13">
        <v>1</v>
      </c>
      <c r="L10" s="13">
        <v>0</v>
      </c>
    </row>
    <row r="11" ht="25.5">
      <c r="A11" s="9">
        <v>44230</v>
      </c>
      <c r="B11" s="10" t="s">
        <v>34</v>
      </c>
      <c r="C11" s="24" t="s">
        <v>35</v>
      </c>
      <c r="D11" s="18"/>
      <c r="E11" s="10"/>
      <c r="F11" s="18"/>
      <c r="G11" s="22" t="s">
        <v>36</v>
      </c>
      <c r="H11" s="22"/>
      <c r="I11" s="23">
        <v>1</v>
      </c>
      <c r="J11" s="13">
        <v>0.5</v>
      </c>
      <c r="K11" s="13">
        <v>0.5</v>
      </c>
      <c r="L11" s="13">
        <v>0</v>
      </c>
    </row>
    <row r="12" ht="25.5">
      <c r="A12" s="9">
        <v>44258</v>
      </c>
      <c r="B12" s="10" t="s">
        <v>37</v>
      </c>
      <c r="C12" s="24" t="s">
        <v>38</v>
      </c>
      <c r="D12" s="18"/>
      <c r="E12" s="10"/>
      <c r="F12" s="18"/>
      <c r="G12" s="22"/>
      <c r="H12" s="22"/>
      <c r="I12" s="23">
        <v>2</v>
      </c>
      <c r="J12" s="13">
        <v>0.5</v>
      </c>
      <c r="K12" s="13">
        <v>0.5</v>
      </c>
      <c r="L12" s="13">
        <v>0</v>
      </c>
    </row>
    <row r="13">
      <c r="A13" s="9">
        <v>44289</v>
      </c>
      <c r="B13" s="24" t="s">
        <v>39</v>
      </c>
      <c r="C13" s="23"/>
      <c r="D13" s="25"/>
      <c r="E13" s="25"/>
      <c r="F13" s="25"/>
      <c r="G13" s="23"/>
      <c r="H13" s="23"/>
      <c r="I13" s="23">
        <v>2</v>
      </c>
      <c r="J13" s="23"/>
      <c r="K13" s="23"/>
      <c r="L13" s="23"/>
    </row>
    <row r="14" ht="78.75" customHeight="1">
      <c r="A14" s="9">
        <v>44228</v>
      </c>
      <c r="B14" s="10" t="s">
        <v>40</v>
      </c>
      <c r="C14" s="11"/>
      <c r="D14" s="12"/>
      <c r="E14" s="10"/>
      <c r="F14" s="12"/>
      <c r="G14" s="13"/>
      <c r="H14" s="13"/>
      <c r="I14" s="13">
        <v>1</v>
      </c>
      <c r="J14" s="13">
        <v>0.5</v>
      </c>
      <c r="K14" s="13">
        <v>0.5</v>
      </c>
      <c r="L14" s="13">
        <v>0</v>
      </c>
    </row>
    <row r="15">
      <c r="A15" s="5">
        <v>5</v>
      </c>
      <c r="B15" s="6" t="s">
        <v>41</v>
      </c>
      <c r="C15" s="7"/>
      <c r="D15" s="15"/>
      <c r="E15" s="15"/>
      <c r="F15" s="15"/>
      <c r="G15" s="8"/>
      <c r="H15" s="8"/>
      <c r="I15" s="7">
        <f>SUM(I16,I17)</f>
        <v>4</v>
      </c>
      <c r="J15" s="8"/>
      <c r="K15" s="8"/>
      <c r="L15" s="8"/>
    </row>
    <row r="16" ht="51.75" customHeight="1">
      <c r="A16" s="26">
        <v>44201</v>
      </c>
      <c r="B16" s="24" t="s">
        <v>42</v>
      </c>
      <c r="C16" s="23" t="s">
        <v>43</v>
      </c>
      <c r="D16" s="17" t="s">
        <v>44</v>
      </c>
      <c r="E16" s="24" t="s">
        <v>45</v>
      </c>
      <c r="F16" s="27" t="s">
        <v>46</v>
      </c>
      <c r="G16" s="23"/>
      <c r="H16" s="23"/>
      <c r="I16" s="28">
        <v>2</v>
      </c>
      <c r="J16" s="23">
        <v>1</v>
      </c>
      <c r="K16" s="23">
        <v>1</v>
      </c>
      <c r="L16" s="23">
        <v>0</v>
      </c>
    </row>
    <row r="17" ht="84.75" customHeight="1">
      <c r="A17" s="9">
        <v>44232</v>
      </c>
      <c r="B17" s="24" t="s">
        <v>47</v>
      </c>
      <c r="G17" s="23"/>
      <c r="H17" s="23"/>
      <c r="I17" s="23">
        <v>2</v>
      </c>
      <c r="J17" s="23">
        <v>1</v>
      </c>
      <c r="K17" s="23">
        <v>1</v>
      </c>
      <c r="L17" s="23">
        <v>0</v>
      </c>
    </row>
    <row r="18">
      <c r="A18" s="5">
        <v>4</v>
      </c>
      <c r="B18" s="6" t="s">
        <v>48</v>
      </c>
      <c r="C18" s="7"/>
      <c r="D18" s="15"/>
      <c r="E18" s="15"/>
      <c r="F18" s="15"/>
      <c r="G18" s="8"/>
      <c r="H18" s="8"/>
      <c r="I18" s="7">
        <f>SUM(I19:I23)</f>
        <v>6</v>
      </c>
      <c r="J18" s="8"/>
      <c r="K18" s="8"/>
      <c r="L18" s="8"/>
    </row>
    <row r="19" ht="25.5">
      <c r="A19" s="9">
        <v>44200</v>
      </c>
      <c r="B19" s="10" t="s">
        <v>49</v>
      </c>
      <c r="C19" s="10" t="s">
        <v>50</v>
      </c>
      <c r="D19" s="18" t="s">
        <v>51</v>
      </c>
      <c r="E19" s="18" t="s">
        <v>52</v>
      </c>
      <c r="F19" s="18" t="s">
        <v>53</v>
      </c>
      <c r="G19" s="23" t="s">
        <v>54</v>
      </c>
      <c r="H19" s="23"/>
      <c r="I19" s="13">
        <v>1</v>
      </c>
      <c r="J19" s="13">
        <v>0.5</v>
      </c>
      <c r="K19" s="13">
        <v>0.5</v>
      </c>
      <c r="L19" s="13">
        <v>0</v>
      </c>
    </row>
    <row r="20" ht="51">
      <c r="A20" s="9">
        <v>44231</v>
      </c>
      <c r="B20" s="10" t="s">
        <v>55</v>
      </c>
      <c r="C20" s="10" t="s">
        <v>56</v>
      </c>
      <c r="H20" s="23"/>
      <c r="I20" s="13">
        <v>1</v>
      </c>
      <c r="J20" s="13">
        <v>0.5</v>
      </c>
      <c r="K20" s="13">
        <v>0.5</v>
      </c>
      <c r="L20" s="13">
        <v>0</v>
      </c>
    </row>
    <row r="21">
      <c r="A21" s="9">
        <v>44259</v>
      </c>
      <c r="B21" s="10" t="s">
        <v>57</v>
      </c>
      <c r="C21" s="10" t="s">
        <v>58</v>
      </c>
      <c r="H21" s="23"/>
      <c r="I21" s="13">
        <v>1</v>
      </c>
      <c r="J21" s="13">
        <v>0.5</v>
      </c>
      <c r="K21" s="13">
        <v>0.5</v>
      </c>
      <c r="L21" s="13">
        <v>0</v>
      </c>
    </row>
    <row r="22" ht="84.75" customHeight="1">
      <c r="A22" s="9">
        <v>44290</v>
      </c>
      <c r="B22" s="10" t="s">
        <v>59</v>
      </c>
      <c r="H22" s="23"/>
      <c r="I22" s="13">
        <v>1</v>
      </c>
      <c r="J22" s="13">
        <v>0.5</v>
      </c>
      <c r="K22" s="13">
        <v>0.5</v>
      </c>
      <c r="L22" s="13">
        <v>0</v>
      </c>
    </row>
    <row r="23">
      <c r="A23" s="9">
        <v>44320</v>
      </c>
      <c r="B23" s="10" t="s">
        <v>60</v>
      </c>
      <c r="H23" s="23"/>
      <c r="I23" s="13">
        <v>2</v>
      </c>
      <c r="J23" s="13">
        <v>0</v>
      </c>
      <c r="K23" s="13">
        <v>0</v>
      </c>
      <c r="L23" s="13">
        <v>2</v>
      </c>
    </row>
    <row r="24">
      <c r="A24" s="5">
        <v>6</v>
      </c>
      <c r="B24" s="6" t="s">
        <v>61</v>
      </c>
      <c r="C24" s="7"/>
      <c r="D24" s="15"/>
      <c r="E24" s="15"/>
      <c r="F24" s="15"/>
      <c r="G24" s="8"/>
      <c r="H24" s="8"/>
      <c r="I24" s="7">
        <f>SUM(I25:I30)</f>
        <v>6</v>
      </c>
      <c r="J24" s="8"/>
      <c r="K24" s="8"/>
      <c r="L24" s="8"/>
    </row>
    <row r="25" ht="25.5">
      <c r="A25" s="9">
        <v>44202</v>
      </c>
      <c r="B25" s="10" t="s">
        <v>62</v>
      </c>
      <c r="C25" s="10" t="s">
        <v>63</v>
      </c>
      <c r="D25" s="10" t="s">
        <v>64</v>
      </c>
      <c r="E25" s="10" t="s">
        <v>65</v>
      </c>
      <c r="F25" s="10" t="s">
        <v>66</v>
      </c>
      <c r="G25" s="29">
        <v>44240</v>
      </c>
      <c r="H25" s="29"/>
      <c r="I25" s="13">
        <v>1</v>
      </c>
      <c r="J25" s="13">
        <v>0.5</v>
      </c>
      <c r="K25" s="13">
        <v>0.5</v>
      </c>
      <c r="L25" s="13">
        <v>0</v>
      </c>
    </row>
    <row r="26" ht="25.5">
      <c r="A26" s="9">
        <v>44233</v>
      </c>
      <c r="B26" s="10" t="s">
        <v>67</v>
      </c>
      <c r="C26" s="10" t="s">
        <v>68</v>
      </c>
      <c r="H26" s="29"/>
      <c r="I26" s="13">
        <v>1</v>
      </c>
      <c r="J26" s="13">
        <v>0.5</v>
      </c>
      <c r="K26" s="13">
        <v>0.5</v>
      </c>
      <c r="L26" s="13">
        <v>0</v>
      </c>
    </row>
    <row r="27" ht="25.5">
      <c r="A27" s="9">
        <v>44261</v>
      </c>
      <c r="B27" s="10" t="s">
        <v>69</v>
      </c>
      <c r="C27" s="10" t="s">
        <v>70</v>
      </c>
      <c r="H27" s="29"/>
      <c r="I27" s="13">
        <v>1</v>
      </c>
      <c r="J27" s="13">
        <v>0.5</v>
      </c>
      <c r="K27" s="13">
        <v>0.5</v>
      </c>
      <c r="L27" s="13">
        <v>0</v>
      </c>
    </row>
    <row r="28" ht="25.5">
      <c r="A28" s="9">
        <v>44292</v>
      </c>
      <c r="B28" s="10" t="s">
        <v>71</v>
      </c>
      <c r="C28" s="10" t="s">
        <v>72</v>
      </c>
      <c r="H28" s="29"/>
      <c r="I28" s="13">
        <v>1</v>
      </c>
      <c r="J28" s="13">
        <v>0.5</v>
      </c>
      <c r="K28" s="13">
        <v>0.5</v>
      </c>
      <c r="L28" s="13">
        <v>0</v>
      </c>
    </row>
    <row r="29" ht="25.5">
      <c r="A29" s="9">
        <v>44322</v>
      </c>
      <c r="B29" s="10" t="s">
        <v>73</v>
      </c>
      <c r="C29" s="10" t="s">
        <v>74</v>
      </c>
      <c r="H29" s="29"/>
      <c r="I29" s="13">
        <v>1</v>
      </c>
      <c r="J29" s="13">
        <v>0.5</v>
      </c>
      <c r="K29" s="13">
        <v>0.5</v>
      </c>
      <c r="L29" s="13">
        <v>0</v>
      </c>
    </row>
    <row r="30" ht="96.75" customHeight="1">
      <c r="A30" s="9">
        <v>44353</v>
      </c>
      <c r="B30" s="10" t="s">
        <v>75</v>
      </c>
      <c r="C30" s="10" t="s">
        <v>76</v>
      </c>
      <c r="H30" s="29"/>
      <c r="I30" s="13">
        <v>1</v>
      </c>
      <c r="J30" s="13">
        <v>0.5</v>
      </c>
      <c r="K30" s="13">
        <v>0.5</v>
      </c>
      <c r="L30" s="13">
        <v>0</v>
      </c>
    </row>
    <row r="31">
      <c r="A31" s="5">
        <v>7</v>
      </c>
      <c r="B31" s="6" t="s">
        <v>77</v>
      </c>
      <c r="C31" s="7"/>
      <c r="D31" s="15"/>
      <c r="E31" s="15"/>
      <c r="F31" s="15"/>
      <c r="G31" s="8"/>
      <c r="H31" s="8"/>
      <c r="I31" s="7">
        <v>6</v>
      </c>
      <c r="J31" s="8"/>
      <c r="K31" s="8"/>
      <c r="L31" s="8"/>
    </row>
    <row r="32" ht="74.25" customHeight="1">
      <c r="A32" s="9">
        <v>44203</v>
      </c>
      <c r="B32" s="10" t="s">
        <v>78</v>
      </c>
      <c r="C32" s="10" t="s">
        <v>79</v>
      </c>
      <c r="D32" s="17" t="s">
        <v>80</v>
      </c>
      <c r="E32" s="18" t="s">
        <v>81</v>
      </c>
      <c r="F32" s="10" t="s">
        <v>82</v>
      </c>
      <c r="G32" s="13"/>
      <c r="H32" s="13"/>
      <c r="I32" s="13">
        <v>1</v>
      </c>
      <c r="J32" s="13">
        <v>0.5</v>
      </c>
      <c r="K32" s="13">
        <v>0.5</v>
      </c>
      <c r="L32" s="13">
        <v>0</v>
      </c>
    </row>
    <row r="33" ht="24" customHeight="1">
      <c r="A33" s="9">
        <v>44234</v>
      </c>
      <c r="B33" s="10" t="s">
        <v>83</v>
      </c>
      <c r="C33" s="10" t="s">
        <v>84</v>
      </c>
      <c r="H33" s="13"/>
      <c r="I33" s="13">
        <v>2</v>
      </c>
      <c r="J33" s="13">
        <v>1</v>
      </c>
      <c r="K33" s="13">
        <v>1</v>
      </c>
      <c r="L33" s="13">
        <v>0</v>
      </c>
    </row>
    <row r="34" ht="72.75" customHeight="1">
      <c r="A34" s="9">
        <v>44262</v>
      </c>
      <c r="B34" s="10" t="s">
        <v>85</v>
      </c>
      <c r="C34" s="10" t="s">
        <v>86</v>
      </c>
      <c r="H34" s="13"/>
      <c r="I34" s="13">
        <v>1</v>
      </c>
      <c r="J34" s="13">
        <v>0.5</v>
      </c>
      <c r="K34" s="13">
        <v>0.5</v>
      </c>
      <c r="L34" s="13">
        <v>0</v>
      </c>
    </row>
    <row r="35" ht="74.25" customHeight="1">
      <c r="A35" s="9">
        <v>44293</v>
      </c>
      <c r="B35" s="10" t="s">
        <v>87</v>
      </c>
      <c r="C35" s="10" t="s">
        <v>88</v>
      </c>
      <c r="H35" s="13"/>
      <c r="I35" s="13">
        <v>2</v>
      </c>
      <c r="J35" s="13">
        <v>1</v>
      </c>
      <c r="K35" s="13">
        <v>1</v>
      </c>
      <c r="L35" s="13">
        <v>0</v>
      </c>
    </row>
    <row r="36">
      <c r="A36" s="5">
        <v>8</v>
      </c>
      <c r="B36" s="6" t="s">
        <v>89</v>
      </c>
      <c r="C36" s="30"/>
      <c r="D36" s="15"/>
      <c r="E36" s="15"/>
      <c r="F36" s="15"/>
      <c r="G36" s="8"/>
      <c r="H36" s="8"/>
      <c r="I36" s="7">
        <v>6</v>
      </c>
      <c r="J36" s="8"/>
      <c r="K36" s="8"/>
      <c r="L36" s="8"/>
    </row>
    <row r="37" ht="25.5">
      <c r="A37" s="9">
        <v>44204</v>
      </c>
      <c r="B37" s="10" t="s">
        <v>90</v>
      </c>
      <c r="C37" s="10" t="s">
        <v>91</v>
      </c>
      <c r="D37" s="17" t="s">
        <v>80</v>
      </c>
      <c r="E37" s="10" t="s">
        <v>92</v>
      </c>
      <c r="F37" s="10" t="s">
        <v>93</v>
      </c>
      <c r="G37" s="13"/>
      <c r="H37" s="13"/>
      <c r="I37" s="31">
        <v>1</v>
      </c>
      <c r="J37" s="13">
        <v>0.5</v>
      </c>
      <c r="K37" s="13">
        <v>0.5</v>
      </c>
      <c r="L37" s="13">
        <v>0</v>
      </c>
    </row>
    <row r="38" ht="42.75" customHeight="1">
      <c r="A38" s="9">
        <v>44235</v>
      </c>
      <c r="B38" s="10" t="s">
        <v>94</v>
      </c>
      <c r="C38" s="10" t="s">
        <v>95</v>
      </c>
      <c r="H38" s="13"/>
      <c r="I38" s="31">
        <v>1</v>
      </c>
      <c r="J38" s="13">
        <v>0.5</v>
      </c>
      <c r="K38" s="13">
        <v>0.5</v>
      </c>
      <c r="L38" s="13">
        <v>0</v>
      </c>
    </row>
    <row r="39" ht="54.75" customHeight="1">
      <c r="A39" s="9">
        <v>44263</v>
      </c>
      <c r="B39" s="10" t="s">
        <v>96</v>
      </c>
      <c r="C39" s="10" t="s">
        <v>97</v>
      </c>
      <c r="H39" s="13"/>
      <c r="I39" s="31">
        <v>1</v>
      </c>
      <c r="J39" s="13">
        <v>0.5</v>
      </c>
      <c r="K39" s="13">
        <v>0.5</v>
      </c>
      <c r="L39" s="13">
        <v>0</v>
      </c>
    </row>
    <row r="40" ht="51">
      <c r="A40" s="9">
        <v>44294</v>
      </c>
      <c r="B40" s="10" t="s">
        <v>98</v>
      </c>
      <c r="C40" s="10" t="s">
        <v>99</v>
      </c>
      <c r="H40" s="13"/>
      <c r="I40" s="31">
        <v>1</v>
      </c>
      <c r="J40" s="13">
        <v>0.5</v>
      </c>
      <c r="K40" s="13">
        <v>0.5</v>
      </c>
      <c r="L40" s="13">
        <v>0</v>
      </c>
    </row>
    <row r="41" ht="25.5">
      <c r="A41" s="9">
        <v>44324</v>
      </c>
      <c r="B41" s="10" t="s">
        <v>100</v>
      </c>
      <c r="C41" s="10" t="s">
        <v>101</v>
      </c>
      <c r="H41" s="13"/>
      <c r="I41" s="31">
        <v>1</v>
      </c>
      <c r="J41" s="13">
        <v>0.5</v>
      </c>
      <c r="K41" s="13">
        <v>0.5</v>
      </c>
      <c r="L41" s="13">
        <v>0</v>
      </c>
    </row>
    <row r="42" ht="38.25">
      <c r="A42" s="9">
        <v>44355</v>
      </c>
      <c r="B42" s="10" t="s">
        <v>102</v>
      </c>
      <c r="C42" s="10" t="s">
        <v>103</v>
      </c>
      <c r="D42" s="10"/>
      <c r="H42" s="13"/>
      <c r="I42" s="31">
        <v>1</v>
      </c>
      <c r="J42" s="13">
        <v>0.5</v>
      </c>
      <c r="K42" s="13">
        <v>0.5</v>
      </c>
      <c r="L42" s="13">
        <v>0</v>
      </c>
    </row>
    <row r="43">
      <c r="A43" s="5">
        <v>9</v>
      </c>
      <c r="B43" s="6" t="s">
        <v>104</v>
      </c>
      <c r="C43" s="7"/>
      <c r="D43" s="15"/>
      <c r="E43" s="15"/>
      <c r="F43" s="15"/>
      <c r="G43" s="8"/>
      <c r="H43" s="8"/>
      <c r="I43" s="7">
        <f>SUM(I44,I45,I46,I47)</f>
        <v>4</v>
      </c>
      <c r="J43" s="8"/>
      <c r="K43" s="8"/>
      <c r="L43" s="8"/>
    </row>
    <row r="44" ht="38.25">
      <c r="A44" s="9">
        <v>44205</v>
      </c>
      <c r="B44" s="10" t="s">
        <v>105</v>
      </c>
      <c r="C44" s="10" t="s">
        <v>106</v>
      </c>
      <c r="D44" s="32" t="s">
        <v>107</v>
      </c>
      <c r="E44" s="10" t="s">
        <v>108</v>
      </c>
      <c r="F44" s="10" t="s">
        <v>109</v>
      </c>
      <c r="G44" s="29">
        <v>44209</v>
      </c>
      <c r="H44" s="29"/>
      <c r="I44" s="13">
        <v>1</v>
      </c>
      <c r="J44" s="13">
        <v>0.5</v>
      </c>
      <c r="K44" s="13">
        <v>0.5</v>
      </c>
      <c r="L44" s="13">
        <v>0</v>
      </c>
    </row>
    <row r="45">
      <c r="A45" s="9">
        <v>44236</v>
      </c>
      <c r="B45" s="10" t="s">
        <v>110</v>
      </c>
      <c r="C45" s="10" t="s">
        <v>111</v>
      </c>
      <c r="H45" s="29"/>
      <c r="I45" s="13">
        <v>1</v>
      </c>
      <c r="J45" s="13">
        <v>0.5</v>
      </c>
      <c r="K45" s="13">
        <v>0.5</v>
      </c>
      <c r="L45" s="13">
        <v>0</v>
      </c>
    </row>
    <row r="46" ht="25.5">
      <c r="A46" s="9">
        <v>44264</v>
      </c>
      <c r="B46" s="10" t="s">
        <v>112</v>
      </c>
      <c r="C46" s="10" t="s">
        <v>113</v>
      </c>
      <c r="H46" s="29"/>
      <c r="I46" s="13">
        <v>1</v>
      </c>
      <c r="J46" s="13">
        <v>0.5</v>
      </c>
      <c r="K46" s="13">
        <v>0.5</v>
      </c>
      <c r="L46" s="13">
        <v>0</v>
      </c>
    </row>
    <row r="47" ht="38.25">
      <c r="A47" s="9">
        <v>44295</v>
      </c>
      <c r="B47" s="10" t="s">
        <v>114</v>
      </c>
      <c r="C47" s="10" t="s">
        <v>115</v>
      </c>
      <c r="H47" s="29"/>
      <c r="I47" s="13">
        <v>1</v>
      </c>
      <c r="J47" s="13">
        <v>0.5</v>
      </c>
      <c r="K47" s="13">
        <v>0.5</v>
      </c>
      <c r="L47" s="13">
        <v>0</v>
      </c>
    </row>
    <row r="48">
      <c r="A48" s="5">
        <v>10</v>
      </c>
      <c r="B48" s="6" t="s">
        <v>116</v>
      </c>
      <c r="C48" s="30"/>
      <c r="D48" s="15"/>
      <c r="E48" s="15"/>
      <c r="F48" s="15"/>
      <c r="G48" s="8"/>
      <c r="H48" s="8"/>
      <c r="I48" s="7">
        <f>SUM(I49,I50)</f>
        <v>4</v>
      </c>
      <c r="J48" s="8"/>
      <c r="K48" s="8"/>
      <c r="L48" s="8"/>
    </row>
    <row r="49" ht="32.25" customHeight="1">
      <c r="A49" s="9">
        <v>44206</v>
      </c>
      <c r="B49" s="24" t="s">
        <v>117</v>
      </c>
      <c r="C49" s="33" t="s">
        <v>118</v>
      </c>
      <c r="D49" s="18" t="s">
        <v>119</v>
      </c>
      <c r="E49" s="34" t="s">
        <v>120</v>
      </c>
      <c r="F49" s="18" t="s">
        <v>121</v>
      </c>
      <c r="G49" s="23"/>
      <c r="H49" s="23"/>
      <c r="I49" s="23">
        <v>2</v>
      </c>
      <c r="J49" s="23">
        <v>1</v>
      </c>
      <c r="K49" s="23">
        <v>1</v>
      </c>
      <c r="L49" s="23">
        <v>0</v>
      </c>
    </row>
    <row r="50" ht="44.25" customHeight="1">
      <c r="A50" s="9">
        <v>44237</v>
      </c>
      <c r="B50" s="24" t="s">
        <v>122</v>
      </c>
      <c r="H50" s="23"/>
      <c r="I50" s="23">
        <v>2</v>
      </c>
      <c r="J50" s="23">
        <v>1</v>
      </c>
      <c r="K50" s="23">
        <v>1</v>
      </c>
      <c r="L50" s="23">
        <v>0</v>
      </c>
    </row>
    <row r="51">
      <c r="A51" s="5">
        <v>11</v>
      </c>
      <c r="B51" s="6" t="s">
        <v>123</v>
      </c>
      <c r="C51" s="30"/>
      <c r="D51" s="15"/>
      <c r="E51" s="15"/>
      <c r="F51" s="15"/>
      <c r="G51" s="8"/>
      <c r="H51" s="8"/>
      <c r="I51" s="7">
        <f>SUM(I52:I53)</f>
        <v>2</v>
      </c>
      <c r="J51" s="8"/>
      <c r="K51" s="8"/>
      <c r="L51" s="8"/>
    </row>
    <row r="52" ht="38.25">
      <c r="A52" s="9">
        <v>44207</v>
      </c>
      <c r="B52" s="10" t="s">
        <v>124</v>
      </c>
      <c r="C52" s="11" t="s">
        <v>125</v>
      </c>
      <c r="D52" s="35" t="s">
        <v>126</v>
      </c>
      <c r="E52" s="11" t="s">
        <v>127</v>
      </c>
      <c r="F52" s="18" t="s">
        <v>128</v>
      </c>
      <c r="G52" s="36" t="s">
        <v>129</v>
      </c>
      <c r="H52" s="36"/>
      <c r="I52" s="13">
        <f>SUM(J52:L52)</f>
        <v>1</v>
      </c>
      <c r="J52" s="13">
        <v>1</v>
      </c>
      <c r="K52" s="13">
        <v>0</v>
      </c>
      <c r="L52" s="13">
        <v>0</v>
      </c>
    </row>
    <row r="53" ht="36.75" customHeight="1">
      <c r="A53" s="9">
        <v>44238</v>
      </c>
      <c r="B53" s="10" t="s">
        <v>130</v>
      </c>
      <c r="C53" s="27" t="s">
        <v>131</v>
      </c>
      <c r="D53" s="12"/>
      <c r="G53" s="36"/>
      <c r="H53" s="36"/>
      <c r="I53" s="13">
        <f>SUM(J53:L53)</f>
        <v>1</v>
      </c>
      <c r="J53" s="13">
        <v>0.5</v>
      </c>
      <c r="K53" s="13">
        <v>0.5</v>
      </c>
      <c r="L53" s="13">
        <v>0</v>
      </c>
    </row>
    <row r="54">
      <c r="A54" s="5">
        <v>12</v>
      </c>
      <c r="B54" s="37" t="s">
        <v>132</v>
      </c>
      <c r="C54" s="38"/>
      <c r="D54" s="15"/>
      <c r="E54" s="15"/>
      <c r="F54" s="15"/>
      <c r="G54" s="8"/>
      <c r="H54" s="8"/>
      <c r="I54" s="7">
        <v>4</v>
      </c>
      <c r="J54" s="8"/>
      <c r="K54" s="8"/>
      <c r="L54" s="8"/>
    </row>
    <row r="55" ht="38.25">
      <c r="A55" s="39">
        <v>44208</v>
      </c>
      <c r="B55" s="18" t="s">
        <v>133</v>
      </c>
      <c r="C55" s="35" t="s">
        <v>134</v>
      </c>
      <c r="D55" s="18" t="s">
        <v>135</v>
      </c>
      <c r="E55" s="35" t="s">
        <v>136</v>
      </c>
      <c r="F55" s="18" t="s">
        <v>137</v>
      </c>
      <c r="G55" s="36" t="s">
        <v>138</v>
      </c>
      <c r="H55" s="36"/>
      <c r="I55" s="13">
        <f>SUM(J55:L55)</f>
        <v>1</v>
      </c>
      <c r="J55" s="13">
        <v>0.5</v>
      </c>
      <c r="K55" s="13">
        <v>0.5</v>
      </c>
      <c r="L55" s="13">
        <v>0</v>
      </c>
    </row>
    <row r="56" ht="25.5">
      <c r="A56" s="39">
        <v>44239</v>
      </c>
      <c r="B56" s="18" t="s">
        <v>139</v>
      </c>
      <c r="C56" s="35" t="s">
        <v>140</v>
      </c>
      <c r="H56" s="36"/>
      <c r="I56" s="13">
        <f>SUM(J56:L56)</f>
        <v>1</v>
      </c>
      <c r="J56" s="13">
        <v>0.5</v>
      </c>
      <c r="K56" s="13">
        <v>0.5</v>
      </c>
      <c r="L56" s="13">
        <v>0</v>
      </c>
    </row>
    <row r="57" ht="89.25">
      <c r="A57" s="39">
        <v>44267</v>
      </c>
      <c r="B57" s="18" t="s">
        <v>141</v>
      </c>
      <c r="C57" s="35" t="s">
        <v>142</v>
      </c>
      <c r="H57" s="36"/>
      <c r="I57" s="13">
        <f>SUM(J57:L57)</f>
        <v>1</v>
      </c>
      <c r="J57" s="13">
        <v>0.5</v>
      </c>
      <c r="K57" s="13">
        <v>0.5</v>
      </c>
      <c r="L57" s="13">
        <v>0</v>
      </c>
    </row>
    <row r="58" ht="52.5" customHeight="1">
      <c r="A58" s="39">
        <v>44298</v>
      </c>
      <c r="B58" s="18" t="s">
        <v>143</v>
      </c>
      <c r="C58" s="35" t="s">
        <v>144</v>
      </c>
      <c r="H58" s="36"/>
      <c r="I58" s="13">
        <f>SUM(J58:L58)</f>
        <v>1</v>
      </c>
      <c r="J58" s="13">
        <v>0.5</v>
      </c>
      <c r="K58" s="13">
        <v>0.5</v>
      </c>
      <c r="L58" s="13">
        <v>0</v>
      </c>
    </row>
    <row r="59">
      <c r="A59" s="5">
        <v>13</v>
      </c>
      <c r="B59" s="37" t="s">
        <v>145</v>
      </c>
      <c r="C59" s="38"/>
      <c r="D59" s="15"/>
      <c r="E59" s="15"/>
      <c r="F59" s="15"/>
      <c r="G59" s="8"/>
      <c r="H59" s="8"/>
      <c r="I59" s="7">
        <f>SUM(I60:I65)</f>
        <v>6</v>
      </c>
      <c r="J59" s="8"/>
      <c r="K59" s="8"/>
      <c r="L59" s="8"/>
    </row>
    <row r="60" ht="25.5">
      <c r="A60" s="39">
        <v>44209</v>
      </c>
      <c r="B60" s="18" t="s">
        <v>146</v>
      </c>
      <c r="C60" s="40" t="s">
        <v>147</v>
      </c>
      <c r="D60" s="11" t="s">
        <v>135</v>
      </c>
      <c r="E60" s="35" t="s">
        <v>148</v>
      </c>
      <c r="F60" s="18" t="s">
        <v>137</v>
      </c>
      <c r="G60" s="36" t="s">
        <v>129</v>
      </c>
      <c r="H60" s="36"/>
      <c r="I60" s="22">
        <f>SUM(J60:L60)</f>
        <v>1</v>
      </c>
      <c r="J60" s="13">
        <v>1</v>
      </c>
      <c r="K60" s="13">
        <v>0</v>
      </c>
      <c r="L60" s="13">
        <v>0</v>
      </c>
    </row>
    <row r="61" ht="38.25">
      <c r="A61" s="39">
        <v>44240</v>
      </c>
      <c r="B61" s="18" t="s">
        <v>149</v>
      </c>
      <c r="C61" s="40" t="s">
        <v>150</v>
      </c>
      <c r="H61" s="36"/>
      <c r="I61" s="22">
        <f>SUM(J61:L61)</f>
        <v>1</v>
      </c>
      <c r="J61" s="13">
        <v>0</v>
      </c>
      <c r="K61" s="13">
        <v>1</v>
      </c>
      <c r="L61" s="13">
        <v>0</v>
      </c>
    </row>
    <row r="62" ht="25.5">
      <c r="A62" s="39">
        <v>44268</v>
      </c>
      <c r="B62" s="18" t="s">
        <v>151</v>
      </c>
      <c r="C62" s="40" t="s">
        <v>152</v>
      </c>
      <c r="H62" s="36"/>
      <c r="I62" s="22">
        <f>SUM(J62:L62)</f>
        <v>1</v>
      </c>
      <c r="J62" s="13">
        <v>1</v>
      </c>
      <c r="K62" s="13">
        <v>0</v>
      </c>
      <c r="L62" s="13">
        <v>0</v>
      </c>
    </row>
    <row r="63" ht="25.5">
      <c r="A63" s="39">
        <v>44299</v>
      </c>
      <c r="B63" s="18" t="s">
        <v>151</v>
      </c>
      <c r="C63" s="40" t="s">
        <v>152</v>
      </c>
      <c r="H63" s="36"/>
      <c r="I63" s="22">
        <f>SUM(J63:L63)</f>
        <v>1</v>
      </c>
      <c r="J63" s="13">
        <v>0.5</v>
      </c>
      <c r="K63" s="13">
        <v>0.5</v>
      </c>
      <c r="L63" s="13">
        <v>0</v>
      </c>
    </row>
    <row r="64">
      <c r="A64" s="39">
        <v>44329</v>
      </c>
      <c r="B64" s="18" t="s">
        <v>153</v>
      </c>
      <c r="C64" s="40" t="s">
        <v>154</v>
      </c>
      <c r="G64" s="13"/>
      <c r="H64" s="13"/>
      <c r="I64" s="22">
        <f>SUM(J64:L64)</f>
        <v>1</v>
      </c>
      <c r="J64" s="13">
        <v>0</v>
      </c>
      <c r="K64" s="13">
        <v>0</v>
      </c>
      <c r="L64" s="13">
        <v>1</v>
      </c>
    </row>
    <row r="65">
      <c r="A65" s="39">
        <v>44360</v>
      </c>
      <c r="B65" s="18" t="s">
        <v>155</v>
      </c>
      <c r="C65" s="40" t="s">
        <v>156</v>
      </c>
      <c r="G65" s="13"/>
      <c r="H65" s="13"/>
      <c r="I65" s="22">
        <f>SUM(J65:L65)</f>
        <v>1</v>
      </c>
      <c r="J65" s="13">
        <v>0</v>
      </c>
      <c r="K65" s="13">
        <v>1</v>
      </c>
      <c r="L65" s="13">
        <v>0</v>
      </c>
    </row>
    <row r="66">
      <c r="A66" s="41">
        <v>14</v>
      </c>
      <c r="B66" s="37" t="s">
        <v>157</v>
      </c>
      <c r="C66" s="42"/>
      <c r="D66" s="43"/>
      <c r="E66" s="43"/>
      <c r="F66" s="43"/>
      <c r="G66" s="8"/>
      <c r="H66" s="8"/>
      <c r="I66" s="21">
        <v>2</v>
      </c>
      <c r="J66" s="8"/>
      <c r="K66" s="8"/>
      <c r="L66" s="8"/>
    </row>
    <row r="67" ht="69.75" customHeight="1">
      <c r="A67" s="39">
        <v>44210</v>
      </c>
      <c r="B67" s="18" t="s">
        <v>157</v>
      </c>
      <c r="C67" s="35" t="s">
        <v>158</v>
      </c>
      <c r="D67" s="44" t="s">
        <v>135</v>
      </c>
      <c r="E67" s="35" t="s">
        <v>159</v>
      </c>
      <c r="F67" s="18" t="s">
        <v>137</v>
      </c>
      <c r="G67" s="36" t="s">
        <v>129</v>
      </c>
      <c r="H67" s="36"/>
      <c r="I67" s="22">
        <f>SUM(J67:L67)</f>
        <v>1</v>
      </c>
      <c r="J67" s="13">
        <v>1</v>
      </c>
      <c r="K67" s="13">
        <v>0</v>
      </c>
      <c r="L67" s="13">
        <v>0</v>
      </c>
    </row>
    <row r="68" ht="54" customHeight="1">
      <c r="A68" s="39">
        <v>44241</v>
      </c>
      <c r="B68" s="18" t="s">
        <v>160</v>
      </c>
      <c r="C68" s="35" t="s">
        <v>160</v>
      </c>
      <c r="H68" s="36"/>
      <c r="I68" s="22">
        <f>SUM(J68:L68)</f>
        <v>1</v>
      </c>
      <c r="J68" s="13">
        <v>0</v>
      </c>
      <c r="K68" s="13">
        <v>1</v>
      </c>
      <c r="L68" s="13">
        <v>0</v>
      </c>
    </row>
    <row r="69" ht="35.25" customHeight="1">
      <c r="A69" s="41">
        <v>15</v>
      </c>
      <c r="B69" s="45"/>
      <c r="C69" s="46"/>
      <c r="D69" s="42"/>
      <c r="E69" s="46"/>
      <c r="F69" s="45"/>
      <c r="G69" s="21"/>
      <c r="H69" s="21"/>
      <c r="I69" s="21">
        <v>1</v>
      </c>
      <c r="J69" s="8"/>
      <c r="K69" s="8"/>
      <c r="L69" s="8"/>
    </row>
    <row r="70" ht="54" customHeight="1">
      <c r="A70" s="47">
        <v>44211</v>
      </c>
      <c r="B70" s="48" t="s">
        <v>153</v>
      </c>
      <c r="C70" s="49" t="s">
        <v>161</v>
      </c>
      <c r="D70" s="50"/>
      <c r="E70" s="49"/>
      <c r="F70" s="48"/>
      <c r="G70" s="51"/>
      <c r="H70" s="51"/>
      <c r="I70" s="51">
        <v>1</v>
      </c>
      <c r="J70" s="52"/>
      <c r="K70" s="52"/>
      <c r="L70" s="52"/>
    </row>
    <row r="71" collapsed="1">
      <c r="A71" s="53">
        <v>15</v>
      </c>
      <c r="B71" s="54" t="s">
        <v>39</v>
      </c>
      <c r="C71" s="55"/>
      <c r="D71" s="56"/>
      <c r="E71" s="56"/>
      <c r="F71" s="56"/>
      <c r="G71" s="57"/>
      <c r="H71" s="57"/>
      <c r="I71" s="58">
        <f>SUM(I72:I77)</f>
        <v>7</v>
      </c>
      <c r="J71" s="57"/>
      <c r="K71" s="57"/>
      <c r="L71" s="57"/>
    </row>
    <row r="72" hidden="1" outlineLevel="1">
      <c r="A72" s="39">
        <v>44210</v>
      </c>
      <c r="B72" s="18" t="s">
        <v>162</v>
      </c>
      <c r="C72" s="40" t="s">
        <v>162</v>
      </c>
      <c r="D72" s="44" t="s">
        <v>135</v>
      </c>
      <c r="E72" s="35" t="s">
        <v>163</v>
      </c>
      <c r="F72" s="18" t="s">
        <v>137</v>
      </c>
      <c r="G72" s="13" t="s">
        <v>129</v>
      </c>
      <c r="H72" s="13"/>
      <c r="I72" s="22">
        <f>SUM(J72:L72)</f>
        <v>2</v>
      </c>
      <c r="J72" s="13">
        <v>1</v>
      </c>
      <c r="K72" s="13">
        <v>1</v>
      </c>
      <c r="L72" s="13">
        <v>0</v>
      </c>
    </row>
    <row r="73" hidden="1" outlineLevel="1">
      <c r="A73" s="39">
        <v>44241</v>
      </c>
      <c r="B73" s="18" t="s">
        <v>162</v>
      </c>
      <c r="C73" s="40" t="s">
        <v>162</v>
      </c>
      <c r="H73" s="13"/>
      <c r="I73" s="22">
        <f>SUM(J73:L73)</f>
        <v>1</v>
      </c>
      <c r="J73" s="13">
        <v>0</v>
      </c>
      <c r="K73" s="13">
        <v>1</v>
      </c>
      <c r="L73" s="13">
        <v>0</v>
      </c>
    </row>
    <row r="74" hidden="1" outlineLevel="1">
      <c r="A74" s="39">
        <v>44269</v>
      </c>
      <c r="B74" s="18" t="s">
        <v>164</v>
      </c>
      <c r="C74" s="59" t="s">
        <v>165</v>
      </c>
      <c r="H74" s="13"/>
      <c r="I74" s="22">
        <f>SUM(J74:L74)</f>
        <v>1</v>
      </c>
      <c r="J74" s="13">
        <v>0</v>
      </c>
      <c r="K74" s="13">
        <v>0</v>
      </c>
      <c r="L74" s="13">
        <v>1</v>
      </c>
    </row>
    <row r="75" hidden="1" outlineLevel="1">
      <c r="A75" s="39">
        <v>44300</v>
      </c>
      <c r="B75" s="34" t="s">
        <v>155</v>
      </c>
      <c r="C75" s="40" t="s">
        <v>156</v>
      </c>
      <c r="H75" s="13"/>
      <c r="I75" s="22">
        <f>SUM(J75:L75)</f>
        <v>1</v>
      </c>
      <c r="J75" s="13">
        <v>0</v>
      </c>
      <c r="K75" s="13">
        <v>1</v>
      </c>
      <c r="L75" s="13">
        <v>0</v>
      </c>
    </row>
    <row r="76" hidden="1" outlineLevel="1">
      <c r="A76" s="39">
        <v>44330</v>
      </c>
      <c r="B76" s="34" t="s">
        <v>155</v>
      </c>
      <c r="C76" s="40" t="s">
        <v>156</v>
      </c>
      <c r="H76" s="13"/>
      <c r="I76" s="22">
        <f>SUM(J76:L76)</f>
        <v>1</v>
      </c>
      <c r="J76" s="13">
        <v>0</v>
      </c>
      <c r="K76" s="13">
        <v>1</v>
      </c>
      <c r="L76" s="13">
        <v>0</v>
      </c>
    </row>
    <row r="77" hidden="1" outlineLevel="1">
      <c r="A77" s="39">
        <v>44361</v>
      </c>
      <c r="B77" s="34" t="s">
        <v>155</v>
      </c>
      <c r="C77" s="40" t="s">
        <v>156</v>
      </c>
      <c r="H77" s="13"/>
      <c r="I77" s="22">
        <f>SUM(J77:L77)</f>
        <v>1</v>
      </c>
      <c r="J77" s="13">
        <v>0</v>
      </c>
      <c r="K77" s="13">
        <v>1</v>
      </c>
      <c r="L77" s="13">
        <v>0</v>
      </c>
    </row>
    <row r="78">
      <c r="A78" s="60"/>
      <c r="B78" s="61" t="s">
        <v>166</v>
      </c>
      <c r="C78" s="56"/>
      <c r="D78" s="56"/>
      <c r="E78" s="56"/>
      <c r="F78" s="56"/>
      <c r="G78" s="57"/>
      <c r="H78" s="57"/>
      <c r="I78" s="62">
        <f>I3+I5+I9+I18+I15+I24+I31+I36+I43+I48+I51+I54+I59+I66+I71</f>
        <v>67</v>
      </c>
      <c r="J78" s="57"/>
      <c r="K78" s="57"/>
      <c r="L78" s="57"/>
    </row>
  </sheetData>
  <mergeCells count="58">
    <mergeCell ref="A1:A2"/>
    <mergeCell ref="B1:B2"/>
    <mergeCell ref="C1:C2"/>
    <mergeCell ref="D1:E1"/>
    <mergeCell ref="F1:G1"/>
    <mergeCell ref="I1:L1"/>
    <mergeCell ref="C6:C7"/>
    <mergeCell ref="D6:D7"/>
    <mergeCell ref="E6:E7"/>
    <mergeCell ref="F6:F7"/>
    <mergeCell ref="C16:C17"/>
    <mergeCell ref="D16:D17"/>
    <mergeCell ref="E16:E17"/>
    <mergeCell ref="F16:F17"/>
    <mergeCell ref="D19:D23"/>
    <mergeCell ref="E19:E23"/>
    <mergeCell ref="F19:F23"/>
    <mergeCell ref="G19:G23"/>
    <mergeCell ref="C21:C23"/>
    <mergeCell ref="D25:D30"/>
    <mergeCell ref="E25:E30"/>
    <mergeCell ref="F25:F30"/>
    <mergeCell ref="G25:G30"/>
    <mergeCell ref="D32:D35"/>
    <mergeCell ref="E32:E35"/>
    <mergeCell ref="F32:F35"/>
    <mergeCell ref="G32:G35"/>
    <mergeCell ref="D37:D41"/>
    <mergeCell ref="E37:E42"/>
    <mergeCell ref="F37:F42"/>
    <mergeCell ref="G37:G42"/>
    <mergeCell ref="D44:D47"/>
    <mergeCell ref="E44:E47"/>
    <mergeCell ref="F44:F47"/>
    <mergeCell ref="G44:G47"/>
    <mergeCell ref="C49:C50"/>
    <mergeCell ref="D49:D50"/>
    <mergeCell ref="E49:E50"/>
    <mergeCell ref="F49:F50"/>
    <mergeCell ref="G49:G50"/>
    <mergeCell ref="E52:E53"/>
    <mergeCell ref="F52:F53"/>
    <mergeCell ref="D55:D58"/>
    <mergeCell ref="E55:E58"/>
    <mergeCell ref="F55:F58"/>
    <mergeCell ref="G55:G58"/>
    <mergeCell ref="D60:D65"/>
    <mergeCell ref="E60:E65"/>
    <mergeCell ref="F60:F65"/>
    <mergeCell ref="G60:G63"/>
    <mergeCell ref="D67:D68"/>
    <mergeCell ref="E67:E68"/>
    <mergeCell ref="F67:F68"/>
    <mergeCell ref="G67:G68"/>
    <mergeCell ref="D72:D77"/>
    <mergeCell ref="E72:E77"/>
    <mergeCell ref="F72:F77"/>
    <mergeCell ref="G72:G77"/>
  </mergeCells>
  <printOptions headings="0" gridLines="1"/>
  <pageMargins left="0.69999999999999996" right="0.69999999999999996" top="0.75" bottom="0.75" header="0" footer="0"/>
  <pageSetup blackAndWhite="0" cellComments="atEnd" copies="1" draft="0" errors="displayed" firstPageNumber="-1" fitToHeight="0" fitToWidth="1" horizontalDpi="600" orientation="landscape" pageOrder="overThenDown" paperSize="9" scale="100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3C47D"/>
    <outlinePr applyStyles="0" showOutlineSymbols="1" summaryBelow="0" summaryRight="0"/>
    <pageSetUpPr autoPageBreaks="1" fitToPage="0"/>
  </sheetPr>
  <sheetViews>
    <sheetView workbookViewId="0" zoomScale="100">
      <pane state="frozen" topLeftCell="D3" xSplit="3" ySplit="2"/>
      <selection activeCell="D3" activeCellId="0" sqref="D3"/>
    </sheetView>
  </sheetViews>
  <sheetFormatPr customHeight="1" defaultColWidth="14.43" defaultRowHeight="15" outlineLevelRow="1"/>
  <cols>
    <col bestFit="1" customWidth="1" min="2" max="2" width="52.140000000000001"/>
    <col bestFit="1" customWidth="1" min="3" max="3" width="38.140000000000001"/>
    <col bestFit="1" customWidth="1" min="4" max="4" width="46"/>
    <col bestFit="1" customWidth="1" min="5" max="5" width="62"/>
    <col bestFit="1" customWidth="1" min="6" max="6" width="38.859999999999999"/>
    <col bestFit="1" customWidth="1" min="7" max="7" width="20.859999999999999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F1" s="1" t="s">
        <v>4</v>
      </c>
      <c r="H1" s="1" t="s">
        <v>5</v>
      </c>
    </row>
    <row r="2" ht="63.75">
      <c r="D2" s="1" t="s">
        <v>6</v>
      </c>
      <c r="E2" s="1" t="s">
        <v>167</v>
      </c>
      <c r="F2" s="4" t="s">
        <v>8</v>
      </c>
      <c r="G2" s="1" t="s">
        <v>9</v>
      </c>
      <c r="H2" s="1" t="s">
        <v>11</v>
      </c>
      <c r="I2" s="1" t="s">
        <v>12</v>
      </c>
      <c r="J2" s="1" t="s">
        <v>13</v>
      </c>
      <c r="K2" s="1" t="s">
        <v>14</v>
      </c>
    </row>
    <row r="3">
      <c r="A3" s="63">
        <v>1</v>
      </c>
      <c r="B3" s="6" t="s">
        <v>15</v>
      </c>
      <c r="C3" s="7"/>
      <c r="D3" s="5"/>
      <c r="E3" s="5"/>
      <c r="F3" s="5"/>
      <c r="G3" s="7"/>
      <c r="H3" s="7">
        <f>H4</f>
        <v>1</v>
      </c>
      <c r="I3" s="8"/>
      <c r="J3" s="8"/>
      <c r="K3" s="8"/>
    </row>
    <row r="4" ht="112.5" customHeight="1">
      <c r="A4" s="9">
        <v>44197</v>
      </c>
      <c r="B4" s="10" t="s">
        <v>16</v>
      </c>
      <c r="C4" s="11" t="s">
        <v>17</v>
      </c>
      <c r="D4" s="12"/>
      <c r="E4" s="10" t="s">
        <v>18</v>
      </c>
      <c r="F4" s="12" t="s">
        <v>19</v>
      </c>
      <c r="G4" s="13"/>
      <c r="H4" s="13">
        <v>1</v>
      </c>
      <c r="I4" s="13">
        <v>0.5</v>
      </c>
      <c r="J4" s="13">
        <v>0.5</v>
      </c>
      <c r="K4" s="13">
        <v>0</v>
      </c>
    </row>
    <row r="5">
      <c r="A5" s="63">
        <v>2</v>
      </c>
      <c r="B5" s="6" t="s">
        <v>20</v>
      </c>
      <c r="C5" s="14"/>
      <c r="D5" s="5"/>
      <c r="E5" s="15"/>
      <c r="F5" s="5"/>
      <c r="G5" s="7"/>
      <c r="H5" s="7">
        <f>SUM(H6:H7)</f>
        <v>2</v>
      </c>
      <c r="I5" s="8"/>
      <c r="J5" s="8"/>
      <c r="K5" s="8"/>
    </row>
    <row r="6" ht="56.25" customHeight="1">
      <c r="A6" s="9">
        <v>44198</v>
      </c>
      <c r="B6" s="10" t="s">
        <v>20</v>
      </c>
      <c r="C6" s="16" t="s">
        <v>168</v>
      </c>
      <c r="D6" s="17" t="s">
        <v>23</v>
      </c>
      <c r="E6" s="18" t="s">
        <v>24</v>
      </c>
      <c r="F6" s="19" t="s">
        <v>25</v>
      </c>
      <c r="G6" s="1"/>
      <c r="H6" s="13">
        <v>1</v>
      </c>
      <c r="I6" s="13">
        <v>0.5</v>
      </c>
      <c r="J6" s="13">
        <v>0.5</v>
      </c>
      <c r="K6" s="13">
        <v>0</v>
      </c>
    </row>
    <row r="7" ht="84" customHeight="1">
      <c r="A7" s="9">
        <v>44229</v>
      </c>
      <c r="B7" s="10" t="s">
        <v>169</v>
      </c>
      <c r="G7" s="1"/>
      <c r="H7" s="13">
        <v>1</v>
      </c>
      <c r="I7" s="13">
        <v>0.5</v>
      </c>
      <c r="J7" s="13">
        <v>0.5</v>
      </c>
      <c r="K7" s="13">
        <v>0</v>
      </c>
    </row>
    <row r="8">
      <c r="A8" s="63">
        <v>3</v>
      </c>
      <c r="B8" s="6" t="s">
        <v>28</v>
      </c>
      <c r="C8" s="7"/>
      <c r="D8" s="20"/>
      <c r="E8" s="20"/>
      <c r="F8" s="15"/>
      <c r="G8" s="21"/>
      <c r="H8" s="7">
        <f>SUM(H9+H10+H11)</f>
        <v>4</v>
      </c>
      <c r="I8" s="8"/>
      <c r="J8" s="8"/>
      <c r="K8" s="8"/>
    </row>
    <row r="9" ht="51">
      <c r="A9" s="9">
        <v>44199</v>
      </c>
      <c r="B9" s="10" t="s">
        <v>29</v>
      </c>
      <c r="C9" s="16" t="s">
        <v>30</v>
      </c>
      <c r="D9" s="18" t="s">
        <v>31</v>
      </c>
      <c r="E9" s="10" t="s">
        <v>32</v>
      </c>
      <c r="F9" s="18" t="s">
        <v>33</v>
      </c>
      <c r="G9" s="22">
        <v>1</v>
      </c>
      <c r="H9" s="23">
        <v>2</v>
      </c>
      <c r="I9" s="13">
        <v>1</v>
      </c>
      <c r="J9" s="13">
        <v>1</v>
      </c>
      <c r="K9" s="13">
        <v>0</v>
      </c>
    </row>
    <row r="10" ht="25.5">
      <c r="A10" s="9">
        <v>44230</v>
      </c>
      <c r="B10" s="10" t="s">
        <v>34</v>
      </c>
      <c r="C10" s="24" t="s">
        <v>35</v>
      </c>
      <c r="G10" s="22" t="s">
        <v>36</v>
      </c>
      <c r="H10" s="23">
        <v>1</v>
      </c>
      <c r="I10" s="13">
        <v>0.5</v>
      </c>
      <c r="J10" s="13">
        <v>0.5</v>
      </c>
      <c r="K10" s="13">
        <v>0</v>
      </c>
    </row>
    <row r="11" ht="25.5">
      <c r="A11" s="9">
        <v>44258</v>
      </c>
      <c r="B11" s="10" t="s">
        <v>37</v>
      </c>
      <c r="C11" s="24" t="s">
        <v>38</v>
      </c>
      <c r="G11" s="22"/>
      <c r="H11" s="23">
        <v>1</v>
      </c>
      <c r="I11" s="13">
        <v>0.5</v>
      </c>
      <c r="J11" s="13">
        <v>0.5</v>
      </c>
      <c r="K11" s="13">
        <v>0</v>
      </c>
    </row>
    <row r="12">
      <c r="A12" s="63">
        <v>4</v>
      </c>
      <c r="B12" s="6" t="s">
        <v>48</v>
      </c>
      <c r="C12" s="7"/>
      <c r="D12" s="15"/>
      <c r="E12" s="15"/>
      <c r="F12" s="15"/>
      <c r="G12" s="8"/>
      <c r="H12" s="7">
        <f>SUM(H13:H17)</f>
        <v>5</v>
      </c>
      <c r="I12" s="8"/>
      <c r="J12" s="8"/>
      <c r="K12" s="8"/>
    </row>
    <row r="13" ht="25.5">
      <c r="A13" s="9">
        <v>44200</v>
      </c>
      <c r="B13" s="10" t="s">
        <v>49</v>
      </c>
      <c r="C13" s="10" t="s">
        <v>50</v>
      </c>
      <c r="D13" s="18" t="s">
        <v>51</v>
      </c>
      <c r="E13" s="18" t="s">
        <v>52</v>
      </c>
      <c r="F13" s="18" t="s">
        <v>53</v>
      </c>
      <c r="G13" s="23" t="s">
        <v>54</v>
      </c>
      <c r="H13" s="13">
        <v>1</v>
      </c>
      <c r="I13" s="13">
        <v>0.5</v>
      </c>
      <c r="J13" s="13">
        <v>0.5</v>
      </c>
      <c r="K13" s="13">
        <v>0</v>
      </c>
    </row>
    <row r="14" ht="51">
      <c r="A14" s="9">
        <v>44231</v>
      </c>
      <c r="B14" s="10" t="s">
        <v>55</v>
      </c>
      <c r="C14" s="10" t="s">
        <v>56</v>
      </c>
      <c r="H14" s="13">
        <v>1</v>
      </c>
      <c r="I14" s="13">
        <v>0.5</v>
      </c>
      <c r="J14" s="13">
        <v>0.5</v>
      </c>
      <c r="K14" s="13">
        <v>0</v>
      </c>
    </row>
    <row r="15">
      <c r="A15" s="9">
        <v>44259</v>
      </c>
      <c r="B15" s="10" t="s">
        <v>57</v>
      </c>
      <c r="C15" s="10" t="s">
        <v>58</v>
      </c>
      <c r="H15" s="13">
        <v>1</v>
      </c>
      <c r="I15" s="13">
        <v>0.5</v>
      </c>
      <c r="J15" s="13">
        <v>0.5</v>
      </c>
      <c r="K15" s="13">
        <v>0</v>
      </c>
    </row>
    <row r="16" ht="84.75" customHeight="1">
      <c r="A16" s="9">
        <v>44290</v>
      </c>
      <c r="B16" s="10" t="s">
        <v>59</v>
      </c>
      <c r="H16" s="13">
        <v>1</v>
      </c>
      <c r="I16" s="13">
        <v>0.5</v>
      </c>
      <c r="J16" s="13">
        <v>0.5</v>
      </c>
      <c r="K16" s="13">
        <v>0</v>
      </c>
    </row>
    <row r="17">
      <c r="A17" s="9">
        <v>44320</v>
      </c>
      <c r="B17" s="10" t="s">
        <v>60</v>
      </c>
      <c r="H17" s="13">
        <v>1</v>
      </c>
      <c r="I17" s="13">
        <v>0</v>
      </c>
      <c r="J17" s="13">
        <v>0</v>
      </c>
      <c r="K17" s="13">
        <v>1</v>
      </c>
    </row>
    <row r="18">
      <c r="A18" s="63">
        <v>5</v>
      </c>
      <c r="B18" s="6" t="s">
        <v>61</v>
      </c>
      <c r="C18" s="7"/>
      <c r="D18" s="15"/>
      <c r="E18" s="15"/>
      <c r="F18" s="15"/>
      <c r="G18" s="8"/>
      <c r="H18" s="7">
        <f>SUM(H19:H24)</f>
        <v>6</v>
      </c>
      <c r="I18" s="8"/>
      <c r="J18" s="8"/>
      <c r="K18" s="8"/>
    </row>
    <row r="19" ht="25.5">
      <c r="A19" s="9">
        <v>44201</v>
      </c>
      <c r="B19" s="10" t="s">
        <v>62</v>
      </c>
      <c r="C19" s="10" t="s">
        <v>63</v>
      </c>
      <c r="D19" s="10" t="s">
        <v>64</v>
      </c>
      <c r="E19" s="10" t="s">
        <v>65</v>
      </c>
      <c r="F19" s="10" t="s">
        <v>66</v>
      </c>
      <c r="G19" s="13" t="s">
        <v>170</v>
      </c>
      <c r="H19" s="13">
        <v>1</v>
      </c>
      <c r="I19" s="13">
        <v>0.5</v>
      </c>
      <c r="J19" s="13">
        <v>0.5</v>
      </c>
      <c r="K19" s="13">
        <v>0</v>
      </c>
    </row>
    <row r="20" ht="25.5">
      <c r="A20" s="9">
        <v>44232</v>
      </c>
      <c r="B20" s="10" t="s">
        <v>67</v>
      </c>
      <c r="C20" s="10" t="s">
        <v>68</v>
      </c>
      <c r="H20" s="13">
        <v>1</v>
      </c>
      <c r="I20" s="13">
        <v>0.5</v>
      </c>
      <c r="J20" s="13">
        <v>0.5</v>
      </c>
      <c r="K20" s="13">
        <v>0</v>
      </c>
    </row>
    <row r="21" ht="25.5">
      <c r="A21" s="9">
        <v>44260</v>
      </c>
      <c r="B21" s="10" t="s">
        <v>69</v>
      </c>
      <c r="C21" s="10" t="s">
        <v>70</v>
      </c>
      <c r="H21" s="13">
        <v>1</v>
      </c>
      <c r="I21" s="13">
        <v>0.5</v>
      </c>
      <c r="J21" s="13">
        <v>0.5</v>
      </c>
      <c r="K21" s="13">
        <v>0</v>
      </c>
    </row>
    <row r="22" ht="25.5">
      <c r="A22" s="9">
        <v>44291</v>
      </c>
      <c r="B22" s="10" t="s">
        <v>71</v>
      </c>
      <c r="C22" s="10" t="s">
        <v>72</v>
      </c>
      <c r="H22" s="13">
        <v>1</v>
      </c>
      <c r="I22" s="13">
        <v>0.5</v>
      </c>
      <c r="J22" s="13">
        <v>0.5</v>
      </c>
      <c r="K22" s="13">
        <v>0</v>
      </c>
    </row>
    <row r="23" ht="25.5">
      <c r="A23" s="9">
        <v>44321</v>
      </c>
      <c r="B23" s="10" t="s">
        <v>73</v>
      </c>
      <c r="C23" s="10" t="s">
        <v>74</v>
      </c>
      <c r="H23" s="13">
        <v>1</v>
      </c>
      <c r="I23" s="13">
        <v>0.5</v>
      </c>
      <c r="J23" s="13">
        <v>0.5</v>
      </c>
      <c r="K23" s="13">
        <v>0</v>
      </c>
    </row>
    <row r="24" ht="96.75" customHeight="1">
      <c r="A24" s="9">
        <v>44352</v>
      </c>
      <c r="B24" s="10" t="s">
        <v>75</v>
      </c>
      <c r="C24" s="10" t="s">
        <v>76</v>
      </c>
      <c r="H24" s="13">
        <v>1</v>
      </c>
      <c r="I24" s="13">
        <v>0.5</v>
      </c>
      <c r="J24" s="13">
        <v>0.5</v>
      </c>
      <c r="K24" s="13">
        <v>0</v>
      </c>
    </row>
    <row r="25">
      <c r="A25" s="64">
        <v>6</v>
      </c>
      <c r="B25" s="6" t="s">
        <v>77</v>
      </c>
      <c r="C25" s="7"/>
      <c r="D25" s="15"/>
      <c r="E25" s="15"/>
      <c r="F25" s="15"/>
      <c r="G25" s="8"/>
      <c r="H25" s="7">
        <v>5</v>
      </c>
      <c r="I25" s="8"/>
      <c r="J25" s="8"/>
      <c r="K25" s="8"/>
    </row>
    <row r="26" ht="74.25" customHeight="1">
      <c r="A26" s="9">
        <v>44202</v>
      </c>
      <c r="B26" s="10" t="s">
        <v>171</v>
      </c>
      <c r="C26" s="10" t="s">
        <v>79</v>
      </c>
      <c r="D26" s="17" t="s">
        <v>80</v>
      </c>
      <c r="E26" s="18" t="s">
        <v>81</v>
      </c>
      <c r="F26" s="10" t="s">
        <v>82</v>
      </c>
      <c r="G26" s="13"/>
      <c r="H26" s="13">
        <v>1</v>
      </c>
      <c r="I26" s="13">
        <v>0.5</v>
      </c>
      <c r="J26" s="13">
        <v>0.5</v>
      </c>
      <c r="K26" s="13">
        <v>0</v>
      </c>
    </row>
    <row r="27" ht="24" customHeight="1">
      <c r="A27" s="9">
        <v>44233</v>
      </c>
      <c r="B27" s="10" t="s">
        <v>172</v>
      </c>
      <c r="C27" s="10" t="s">
        <v>84</v>
      </c>
      <c r="H27" s="13">
        <v>1</v>
      </c>
      <c r="I27" s="13">
        <v>0.5</v>
      </c>
      <c r="J27" s="13">
        <v>0.5</v>
      </c>
      <c r="K27" s="13">
        <v>0</v>
      </c>
    </row>
    <row r="28" ht="72.75" customHeight="1">
      <c r="A28" s="9">
        <v>44261</v>
      </c>
      <c r="B28" s="10" t="s">
        <v>85</v>
      </c>
      <c r="C28" s="10" t="s">
        <v>86</v>
      </c>
      <c r="H28" s="13">
        <v>1</v>
      </c>
      <c r="I28" s="13">
        <v>0.5</v>
      </c>
      <c r="J28" s="13">
        <v>0.5</v>
      </c>
      <c r="K28" s="13">
        <v>0</v>
      </c>
    </row>
    <row r="29" ht="74.25" customHeight="1">
      <c r="A29" s="9">
        <v>44292</v>
      </c>
      <c r="B29" s="10" t="s">
        <v>87</v>
      </c>
      <c r="C29" s="10" t="s">
        <v>88</v>
      </c>
      <c r="H29" s="13">
        <v>2</v>
      </c>
      <c r="I29" s="13">
        <v>0.5</v>
      </c>
      <c r="J29" s="13">
        <v>0.5</v>
      </c>
      <c r="K29" s="13">
        <v>0</v>
      </c>
    </row>
    <row r="30">
      <c r="A30" s="5">
        <v>7</v>
      </c>
      <c r="B30" s="6" t="s">
        <v>104</v>
      </c>
      <c r="C30" s="7"/>
      <c r="D30" s="15"/>
      <c r="E30" s="15"/>
      <c r="F30" s="15"/>
      <c r="G30" s="8"/>
      <c r="H30" s="7">
        <f>SUM(H31,H32,H33,H34)</f>
        <v>4</v>
      </c>
      <c r="I30" s="8"/>
      <c r="J30" s="8"/>
      <c r="K30" s="8"/>
    </row>
    <row r="31" ht="38.25">
      <c r="A31" s="9">
        <v>44203</v>
      </c>
      <c r="B31" s="10" t="s">
        <v>105</v>
      </c>
      <c r="C31" s="10" t="s">
        <v>106</v>
      </c>
      <c r="D31" s="32" t="s">
        <v>107</v>
      </c>
      <c r="E31" s="10" t="s">
        <v>108</v>
      </c>
      <c r="F31" s="10" t="s">
        <v>109</v>
      </c>
      <c r="G31" s="29">
        <v>44209</v>
      </c>
      <c r="H31" s="13">
        <v>1</v>
      </c>
      <c r="I31" s="13">
        <v>0.5</v>
      </c>
      <c r="J31" s="13">
        <v>0.5</v>
      </c>
      <c r="K31" s="13">
        <v>0</v>
      </c>
    </row>
    <row r="32">
      <c r="A32" s="9">
        <v>44234</v>
      </c>
      <c r="B32" s="10" t="s">
        <v>110</v>
      </c>
      <c r="C32" s="10" t="s">
        <v>111</v>
      </c>
      <c r="H32" s="13">
        <v>1</v>
      </c>
      <c r="I32" s="13">
        <v>0.5</v>
      </c>
      <c r="J32" s="13">
        <v>0.5</v>
      </c>
      <c r="K32" s="13">
        <v>0</v>
      </c>
    </row>
    <row r="33" ht="25.5">
      <c r="A33" s="9">
        <v>44262</v>
      </c>
      <c r="B33" s="10" t="s">
        <v>112</v>
      </c>
      <c r="C33" s="10" t="s">
        <v>113</v>
      </c>
      <c r="H33" s="13">
        <v>1</v>
      </c>
      <c r="I33" s="13">
        <v>0.5</v>
      </c>
      <c r="J33" s="13">
        <v>0.5</v>
      </c>
      <c r="K33" s="13">
        <v>0</v>
      </c>
    </row>
    <row r="34" ht="38.25">
      <c r="A34" s="9">
        <v>44293</v>
      </c>
      <c r="B34" s="10" t="s">
        <v>114</v>
      </c>
      <c r="C34" s="10" t="s">
        <v>115</v>
      </c>
      <c r="H34" s="13">
        <v>1</v>
      </c>
      <c r="I34" s="13">
        <v>0.5</v>
      </c>
      <c r="J34" s="13">
        <v>0.5</v>
      </c>
      <c r="K34" s="13">
        <v>0</v>
      </c>
    </row>
    <row r="35">
      <c r="A35" s="5">
        <v>8</v>
      </c>
      <c r="B35" s="6" t="s">
        <v>173</v>
      </c>
      <c r="C35" s="30"/>
      <c r="D35" s="15"/>
      <c r="E35" s="15"/>
      <c r="F35" s="15"/>
      <c r="G35" s="8"/>
      <c r="H35" s="7">
        <f>SUM(H36:H37)</f>
        <v>3</v>
      </c>
      <c r="I35" s="8"/>
      <c r="J35" s="8"/>
      <c r="K35" s="8"/>
    </row>
    <row r="36" ht="38.25">
      <c r="A36" s="9">
        <v>44204</v>
      </c>
      <c r="B36" s="10" t="s">
        <v>174</v>
      </c>
      <c r="C36" s="11" t="s">
        <v>175</v>
      </c>
      <c r="D36" s="35" t="s">
        <v>126</v>
      </c>
      <c r="E36" s="11" t="s">
        <v>127</v>
      </c>
      <c r="F36" s="18" t="s">
        <v>128</v>
      </c>
      <c r="G36" s="36" t="s">
        <v>129</v>
      </c>
      <c r="H36" s="13">
        <f>SUM(I36:K36)</f>
        <v>1</v>
      </c>
      <c r="I36" s="13">
        <v>1</v>
      </c>
      <c r="J36" s="13">
        <v>0</v>
      </c>
      <c r="K36" s="13">
        <v>0</v>
      </c>
    </row>
    <row r="37" ht="36.75" customHeight="1">
      <c r="A37" s="9">
        <v>44235</v>
      </c>
      <c r="B37" s="10" t="s">
        <v>176</v>
      </c>
      <c r="C37" s="27" t="s">
        <v>177</v>
      </c>
      <c r="D37" s="12"/>
      <c r="G37" s="36"/>
      <c r="H37" s="13">
        <v>2</v>
      </c>
      <c r="I37" s="13">
        <v>1</v>
      </c>
      <c r="J37" s="13">
        <v>1</v>
      </c>
      <c r="K37" s="13">
        <v>0</v>
      </c>
    </row>
    <row r="38" collapsed="1">
      <c r="A38" s="53">
        <v>9</v>
      </c>
      <c r="B38" s="54" t="s">
        <v>39</v>
      </c>
      <c r="C38" s="55"/>
      <c r="D38" s="56"/>
      <c r="E38" s="56"/>
      <c r="F38" s="56"/>
      <c r="G38" s="57"/>
      <c r="H38" s="58">
        <v>4</v>
      </c>
      <c r="I38" s="57"/>
      <c r="J38" s="57"/>
      <c r="K38" s="57"/>
    </row>
    <row r="39" hidden="1" outlineLevel="1">
      <c r="A39" s="39">
        <v>44210</v>
      </c>
      <c r="B39" s="18" t="s">
        <v>162</v>
      </c>
      <c r="C39" s="40" t="s">
        <v>162</v>
      </c>
      <c r="D39" s="44" t="s">
        <v>135</v>
      </c>
      <c r="E39" s="35" t="s">
        <v>163</v>
      </c>
      <c r="F39" s="18" t="s">
        <v>137</v>
      </c>
      <c r="G39" s="13" t="s">
        <v>129</v>
      </c>
      <c r="H39" s="22">
        <f>SUM(I39:K39)</f>
        <v>2</v>
      </c>
      <c r="I39" s="13">
        <v>1</v>
      </c>
      <c r="J39" s="13">
        <v>1</v>
      </c>
      <c r="K39" s="13">
        <v>0</v>
      </c>
    </row>
    <row r="40" hidden="1" outlineLevel="1">
      <c r="A40" s="39">
        <v>44241</v>
      </c>
      <c r="B40" s="18" t="s">
        <v>162</v>
      </c>
      <c r="C40" s="40" t="s">
        <v>162</v>
      </c>
      <c r="H40" s="22">
        <f>SUM(I40:K40)</f>
        <v>1</v>
      </c>
      <c r="I40" s="13">
        <v>0</v>
      </c>
      <c r="J40" s="13">
        <v>1</v>
      </c>
      <c r="K40" s="13">
        <v>0</v>
      </c>
    </row>
    <row r="41" hidden="1" outlineLevel="1">
      <c r="A41" s="39">
        <v>44269</v>
      </c>
      <c r="B41" s="18" t="s">
        <v>164</v>
      </c>
      <c r="C41" s="59" t="s">
        <v>165</v>
      </c>
      <c r="H41" s="22">
        <f>SUM(I41:K41)</f>
        <v>1</v>
      </c>
      <c r="I41" s="13">
        <v>0</v>
      </c>
      <c r="J41" s="13">
        <v>0</v>
      </c>
      <c r="K41" s="13">
        <v>1</v>
      </c>
    </row>
    <row r="42" hidden="1" outlineLevel="1">
      <c r="A42" s="39">
        <v>44300</v>
      </c>
      <c r="B42" s="34" t="s">
        <v>155</v>
      </c>
      <c r="C42" s="40" t="s">
        <v>156</v>
      </c>
      <c r="H42" s="22">
        <f>SUM(I42:K42)</f>
        <v>1</v>
      </c>
      <c r="I42" s="13">
        <v>0</v>
      </c>
      <c r="J42" s="13">
        <v>1</v>
      </c>
      <c r="K42" s="13">
        <v>0</v>
      </c>
    </row>
    <row r="43" hidden="1" outlineLevel="1">
      <c r="A43" s="39">
        <v>44330</v>
      </c>
      <c r="B43" s="34" t="s">
        <v>155</v>
      </c>
      <c r="C43" s="40" t="s">
        <v>156</v>
      </c>
      <c r="H43" s="22">
        <f>SUM(I43:K43)</f>
        <v>1</v>
      </c>
      <c r="I43" s="13">
        <v>0</v>
      </c>
      <c r="J43" s="13">
        <v>1</v>
      </c>
      <c r="K43" s="13">
        <v>0</v>
      </c>
    </row>
    <row r="44" hidden="1" outlineLevel="1">
      <c r="A44" s="39">
        <v>44361</v>
      </c>
      <c r="B44" s="34" t="s">
        <v>155</v>
      </c>
      <c r="C44" s="40" t="s">
        <v>156</v>
      </c>
      <c r="H44" s="22">
        <f>SUM(I44:K44)</f>
        <v>1</v>
      </c>
      <c r="I44" s="13">
        <v>0</v>
      </c>
      <c r="J44" s="13">
        <v>1</v>
      </c>
      <c r="K44" s="13">
        <v>0</v>
      </c>
    </row>
    <row r="45">
      <c r="A45" s="60"/>
      <c r="B45" s="61" t="s">
        <v>166</v>
      </c>
      <c r="C45" s="56"/>
      <c r="D45" s="56"/>
      <c r="E45" s="56"/>
      <c r="F45" s="56"/>
      <c r="G45" s="57"/>
      <c r="H45" s="62">
        <f>H3+H5+H8+H12+H18+H25+H30+H38+H35</f>
        <v>34</v>
      </c>
      <c r="I45" s="57"/>
      <c r="J45" s="57"/>
      <c r="K45" s="57"/>
    </row>
  </sheetData>
  <mergeCells count="36">
    <mergeCell ref="A1:A2"/>
    <mergeCell ref="B1:B2"/>
    <mergeCell ref="C1:C2"/>
    <mergeCell ref="D1:E1"/>
    <mergeCell ref="F1:G1"/>
    <mergeCell ref="H1:K1"/>
    <mergeCell ref="C6:C7"/>
    <mergeCell ref="D6:D7"/>
    <mergeCell ref="E6:E7"/>
    <mergeCell ref="F6:F7"/>
    <mergeCell ref="D9:D11"/>
    <mergeCell ref="E9:E11"/>
    <mergeCell ref="F9:F11"/>
    <mergeCell ref="D13:D17"/>
    <mergeCell ref="E13:E17"/>
    <mergeCell ref="F13:F17"/>
    <mergeCell ref="G13:G17"/>
    <mergeCell ref="C15:C17"/>
    <mergeCell ref="D19:D24"/>
    <mergeCell ref="E19:E24"/>
    <mergeCell ref="F19:F24"/>
    <mergeCell ref="G19:G24"/>
    <mergeCell ref="D26:D29"/>
    <mergeCell ref="E26:E29"/>
    <mergeCell ref="F26:F29"/>
    <mergeCell ref="G26:G29"/>
    <mergeCell ref="D31:D34"/>
    <mergeCell ref="E31:E34"/>
    <mergeCell ref="F31:F34"/>
    <mergeCell ref="G31:G34"/>
    <mergeCell ref="E36:E37"/>
    <mergeCell ref="F36:F37"/>
    <mergeCell ref="D39:D44"/>
    <mergeCell ref="E39:E44"/>
    <mergeCell ref="F39:F44"/>
    <mergeCell ref="G39:G44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6AA84F"/>
    <outlinePr applyStyles="0" showOutlineSymbols="1" summaryBelow="0" summaryRight="0"/>
    <pageSetUpPr autoPageBreaks="1" fitToPage="0"/>
  </sheetPr>
  <sheetViews>
    <sheetView workbookViewId="0" zoomScale="100">
      <pane state="frozen" topLeftCell="D3" xSplit="3" ySplit="2"/>
      <selection activeCell="D3" activeCellId="0" sqref="D3"/>
    </sheetView>
  </sheetViews>
  <sheetFormatPr customHeight="1" defaultColWidth="14.43" defaultRowHeight="15"/>
  <cols>
    <col bestFit="1" customWidth="1" min="1" max="1" width="15.710000000000001"/>
    <col bestFit="1" customWidth="1" min="2" max="2" width="43.859999999999999"/>
    <col bestFit="1" customWidth="1" min="3" max="3" width="36.710000000000001"/>
    <col bestFit="1" customWidth="1" hidden="1" min="4" max="4" width="53"/>
    <col bestFit="1" customWidth="1" hidden="1" min="5" max="5" width="53.140000000000001"/>
    <col bestFit="1" customWidth="1" hidden="1" min="6" max="6" width="51"/>
    <col bestFit="1" customWidth="1" hidden="1" min="7" max="7" width="26.859999999999999"/>
  </cols>
  <sheetData>
    <row r="1">
      <c r="A1" s="65" t="s">
        <v>0</v>
      </c>
      <c r="B1" s="66" t="s">
        <v>1</v>
      </c>
      <c r="C1" s="67" t="s">
        <v>2</v>
      </c>
      <c r="D1" s="67" t="s">
        <v>3</v>
      </c>
      <c r="F1" s="66" t="s">
        <v>4</v>
      </c>
      <c r="H1" s="66" t="s">
        <v>5</v>
      </c>
    </row>
    <row r="2" ht="409.5">
      <c r="D2" s="66" t="s">
        <v>6</v>
      </c>
      <c r="E2" s="66" t="s">
        <v>167</v>
      </c>
      <c r="F2" s="66" t="s">
        <v>178</v>
      </c>
      <c r="G2" s="66" t="s">
        <v>9</v>
      </c>
      <c r="H2" s="66" t="s">
        <v>11</v>
      </c>
      <c r="I2" s="66" t="s">
        <v>12</v>
      </c>
      <c r="J2" s="66" t="s">
        <v>13</v>
      </c>
      <c r="K2" s="66" t="s">
        <v>14</v>
      </c>
    </row>
    <row r="3">
      <c r="A3" s="68" t="s">
        <v>179</v>
      </c>
      <c r="B3" s="69" t="s">
        <v>180</v>
      </c>
      <c r="C3" s="70"/>
      <c r="D3" s="71"/>
      <c r="E3" s="71"/>
      <c r="F3" s="71"/>
      <c r="G3" s="70"/>
      <c r="H3" s="70">
        <v>1</v>
      </c>
      <c r="I3" s="70"/>
      <c r="J3" s="70"/>
      <c r="K3" s="72"/>
    </row>
    <row r="4" ht="42.75">
      <c r="A4" s="73" t="s">
        <v>181</v>
      </c>
      <c r="B4" s="74" t="s">
        <v>182</v>
      </c>
      <c r="C4" s="75" t="s">
        <v>183</v>
      </c>
      <c r="D4" s="76"/>
      <c r="E4" s="76"/>
      <c r="F4" s="76"/>
      <c r="G4" s="75"/>
      <c r="H4" s="75">
        <v>1</v>
      </c>
      <c r="I4" s="75" t="s">
        <v>184</v>
      </c>
      <c r="J4" s="75" t="s">
        <v>184</v>
      </c>
      <c r="K4" s="75">
        <v>0</v>
      </c>
    </row>
    <row r="5">
      <c r="A5" s="68" t="s">
        <v>185</v>
      </c>
      <c r="B5" s="69" t="s">
        <v>186</v>
      </c>
      <c r="C5" s="70"/>
      <c r="D5" s="71"/>
      <c r="E5" s="71"/>
      <c r="F5" s="71"/>
      <c r="G5" s="70"/>
      <c r="H5" s="70">
        <f>SUM(H6:H10)</f>
        <v>5</v>
      </c>
      <c r="I5" s="70"/>
      <c r="J5" s="70"/>
      <c r="K5" s="72"/>
    </row>
    <row r="6" ht="409.5">
      <c r="A6" s="73" t="s">
        <v>187</v>
      </c>
      <c r="B6" s="74" t="s">
        <v>188</v>
      </c>
      <c r="C6" s="75" t="s">
        <v>189</v>
      </c>
      <c r="D6" s="77" t="s">
        <v>190</v>
      </c>
      <c r="E6" s="78" t="s">
        <v>191</v>
      </c>
      <c r="F6" s="77" t="s">
        <v>192</v>
      </c>
      <c r="G6" s="79">
        <v>14</v>
      </c>
      <c r="H6" s="75">
        <v>1</v>
      </c>
      <c r="I6" s="75">
        <v>0.5</v>
      </c>
      <c r="J6" s="75">
        <v>0.5</v>
      </c>
      <c r="K6" s="75">
        <v>0</v>
      </c>
    </row>
    <row r="7" ht="409.5">
      <c r="A7" s="73" t="s">
        <v>193</v>
      </c>
      <c r="B7" s="80" t="s">
        <v>194</v>
      </c>
      <c r="C7" s="75" t="s">
        <v>195</v>
      </c>
      <c r="D7" s="77" t="s">
        <v>196</v>
      </c>
      <c r="H7" s="75">
        <v>1</v>
      </c>
      <c r="I7" s="75">
        <v>0.5</v>
      </c>
      <c r="J7" s="75">
        <v>0.5</v>
      </c>
      <c r="K7" s="75">
        <v>0</v>
      </c>
    </row>
    <row r="8" ht="42.75">
      <c r="A8" s="73" t="s">
        <v>197</v>
      </c>
      <c r="B8" s="80" t="s">
        <v>198</v>
      </c>
      <c r="C8" s="75" t="s">
        <v>199</v>
      </c>
      <c r="D8" s="80" t="s">
        <v>200</v>
      </c>
      <c r="H8" s="75">
        <v>1</v>
      </c>
      <c r="I8" s="75">
        <v>0.5</v>
      </c>
      <c r="J8" s="75">
        <v>0.5</v>
      </c>
      <c r="K8" s="75">
        <v>0</v>
      </c>
    </row>
    <row r="9" ht="42.75">
      <c r="A9" s="73" t="s">
        <v>201</v>
      </c>
      <c r="B9" s="80" t="s">
        <v>202</v>
      </c>
      <c r="C9" s="75" t="s">
        <v>203</v>
      </c>
      <c r="H9" s="75">
        <v>1</v>
      </c>
      <c r="I9" s="75">
        <v>0.5</v>
      </c>
      <c r="J9" s="75">
        <v>0.5</v>
      </c>
      <c r="K9" s="75">
        <v>0</v>
      </c>
    </row>
    <row r="10">
      <c r="A10" s="73" t="s">
        <v>204</v>
      </c>
      <c r="B10" s="80" t="s">
        <v>205</v>
      </c>
      <c r="C10" s="75" t="s">
        <v>206</v>
      </c>
      <c r="D10" s="77"/>
      <c r="G10" s="75"/>
      <c r="H10" s="75">
        <v>1</v>
      </c>
      <c r="I10" s="75">
        <v>0.5</v>
      </c>
      <c r="J10" s="75">
        <v>0.5</v>
      </c>
      <c r="K10" s="75">
        <v>0</v>
      </c>
    </row>
    <row r="11">
      <c r="A11" s="68" t="s">
        <v>207</v>
      </c>
      <c r="B11" s="69" t="s">
        <v>208</v>
      </c>
      <c r="C11" s="70"/>
      <c r="D11" s="70"/>
      <c r="E11" s="81"/>
      <c r="F11" s="81"/>
      <c r="G11" s="72"/>
      <c r="H11" s="70">
        <f>SUM(H12:H19)</f>
        <v>15</v>
      </c>
      <c r="I11" s="72"/>
      <c r="J11" s="72"/>
      <c r="K11" s="72"/>
    </row>
    <row r="12" ht="28.5">
      <c r="A12" s="73" t="s">
        <v>209</v>
      </c>
      <c r="B12" s="74" t="s">
        <v>210</v>
      </c>
      <c r="C12" s="75" t="s">
        <v>211</v>
      </c>
      <c r="D12" s="82" t="s">
        <v>212</v>
      </c>
      <c r="E12" s="82" t="s">
        <v>213</v>
      </c>
      <c r="F12" s="82" t="s">
        <v>214</v>
      </c>
      <c r="G12" s="79"/>
      <c r="H12" s="75">
        <f t="shared" ref="H12:H18" si="0">sum(I12:J12)</f>
        <v>2</v>
      </c>
      <c r="I12" s="75">
        <v>1</v>
      </c>
      <c r="J12" s="75">
        <v>1</v>
      </c>
      <c r="K12" s="75">
        <v>0</v>
      </c>
    </row>
    <row r="13" ht="28.5">
      <c r="A13" s="73" t="s">
        <v>215</v>
      </c>
      <c r="B13" s="74" t="s">
        <v>216</v>
      </c>
      <c r="C13" s="75" t="s">
        <v>217</v>
      </c>
      <c r="G13" s="79"/>
      <c r="H13" s="75">
        <f t="shared" si="0"/>
        <v>2</v>
      </c>
      <c r="I13" s="75">
        <v>1</v>
      </c>
      <c r="J13" s="75">
        <v>1</v>
      </c>
      <c r="K13" s="75">
        <v>0</v>
      </c>
    </row>
    <row r="14" ht="42.75">
      <c r="A14" s="73" t="s">
        <v>218</v>
      </c>
      <c r="B14" s="74" t="s">
        <v>219</v>
      </c>
      <c r="C14" s="75" t="s">
        <v>220</v>
      </c>
      <c r="F14" s="82" t="s">
        <v>221</v>
      </c>
      <c r="G14" s="83">
        <v>6</v>
      </c>
      <c r="H14" s="75">
        <f t="shared" si="0"/>
        <v>2</v>
      </c>
      <c r="I14" s="75">
        <v>1</v>
      </c>
      <c r="J14" s="75">
        <v>1</v>
      </c>
      <c r="K14" s="75">
        <v>0</v>
      </c>
    </row>
    <row r="15" ht="28.5">
      <c r="A15" s="73" t="s">
        <v>222</v>
      </c>
      <c r="B15" s="74" t="s">
        <v>223</v>
      </c>
      <c r="C15" s="75" t="s">
        <v>224</v>
      </c>
      <c r="G15" s="83"/>
      <c r="H15" s="75">
        <v>1</v>
      </c>
      <c r="I15" s="75">
        <v>0</v>
      </c>
      <c r="J15" s="75">
        <v>1</v>
      </c>
      <c r="K15" s="75">
        <v>0</v>
      </c>
    </row>
    <row r="16" ht="128.25">
      <c r="A16" s="73" t="s">
        <v>225</v>
      </c>
      <c r="B16" s="74" t="s">
        <v>226</v>
      </c>
      <c r="C16" s="75" t="s">
        <v>227</v>
      </c>
      <c r="G16" s="83" t="s">
        <v>129</v>
      </c>
      <c r="H16" s="75">
        <v>2</v>
      </c>
      <c r="I16" s="75">
        <v>1</v>
      </c>
      <c r="J16" s="75">
        <v>1</v>
      </c>
      <c r="K16" s="75">
        <v>0</v>
      </c>
    </row>
    <row r="17" ht="128.25">
      <c r="A17" s="73" t="s">
        <v>228</v>
      </c>
      <c r="B17" s="74" t="s">
        <v>229</v>
      </c>
      <c r="C17" s="75" t="s">
        <v>230</v>
      </c>
      <c r="G17" s="83" t="s">
        <v>129</v>
      </c>
      <c r="H17" s="75">
        <v>3</v>
      </c>
      <c r="I17" s="75">
        <v>1</v>
      </c>
      <c r="J17" s="75">
        <v>2</v>
      </c>
      <c r="K17" s="75">
        <v>0</v>
      </c>
    </row>
    <row r="18" ht="42.75">
      <c r="A18" s="73" t="s">
        <v>231</v>
      </c>
      <c r="B18" s="74" t="s">
        <v>232</v>
      </c>
      <c r="C18" s="75" t="s">
        <v>233</v>
      </c>
      <c r="G18" s="83"/>
      <c r="H18" s="75">
        <f t="shared" si="0"/>
        <v>2</v>
      </c>
      <c r="I18" s="75">
        <v>1</v>
      </c>
      <c r="J18" s="75">
        <v>1</v>
      </c>
      <c r="K18" s="75">
        <v>0</v>
      </c>
    </row>
    <row r="19">
      <c r="A19" s="73" t="s">
        <v>234</v>
      </c>
      <c r="B19" s="74" t="s">
        <v>153</v>
      </c>
      <c r="C19" s="75" t="s">
        <v>235</v>
      </c>
      <c r="D19" s="84"/>
      <c r="E19" s="84"/>
      <c r="F19" s="84"/>
      <c r="G19" s="75"/>
      <c r="H19" s="75">
        <v>1</v>
      </c>
      <c r="I19" s="75">
        <v>0</v>
      </c>
      <c r="J19" s="75">
        <v>0</v>
      </c>
      <c r="K19" s="75">
        <v>1</v>
      </c>
    </row>
    <row r="20">
      <c r="A20" s="68" t="s">
        <v>236</v>
      </c>
      <c r="B20" s="85" t="s">
        <v>237</v>
      </c>
      <c r="C20" s="86"/>
      <c r="D20" s="87"/>
      <c r="E20" s="87"/>
      <c r="F20" s="87"/>
      <c r="G20" s="86"/>
      <c r="H20" s="70">
        <f>SUM(H21:H24)</f>
        <v>4</v>
      </c>
      <c r="I20" s="70"/>
      <c r="J20" s="70"/>
      <c r="K20" s="72"/>
    </row>
    <row r="21" ht="57">
      <c r="A21" s="73" t="s">
        <v>238</v>
      </c>
      <c r="B21" s="74" t="s">
        <v>239</v>
      </c>
      <c r="C21" s="75" t="s">
        <v>240</v>
      </c>
      <c r="D21" s="77" t="s">
        <v>241</v>
      </c>
      <c r="E21" s="77" t="s">
        <v>242</v>
      </c>
      <c r="F21" s="82" t="s">
        <v>243</v>
      </c>
      <c r="G21" s="79" t="s">
        <v>244</v>
      </c>
      <c r="H21" s="75">
        <v>1</v>
      </c>
      <c r="I21" s="75">
        <v>0.5</v>
      </c>
      <c r="J21" s="75">
        <v>0.5</v>
      </c>
      <c r="K21" s="75">
        <v>0</v>
      </c>
    </row>
    <row r="22" ht="28.5">
      <c r="A22" s="73" t="s">
        <v>245</v>
      </c>
      <c r="B22" s="74" t="s">
        <v>246</v>
      </c>
      <c r="C22" s="75" t="s">
        <v>247</v>
      </c>
      <c r="H22" s="75">
        <v>1</v>
      </c>
      <c r="I22" s="75">
        <v>0.5</v>
      </c>
      <c r="J22" s="75">
        <v>0.5</v>
      </c>
      <c r="K22" s="75">
        <v>0</v>
      </c>
    </row>
    <row r="23" ht="99.75">
      <c r="A23" s="73" t="s">
        <v>248</v>
      </c>
      <c r="B23" s="88" t="s">
        <v>249</v>
      </c>
      <c r="C23" s="75" t="s">
        <v>250</v>
      </c>
      <c r="H23" s="75">
        <v>1</v>
      </c>
      <c r="I23" s="75">
        <v>0.5</v>
      </c>
      <c r="J23" s="75">
        <v>0.5</v>
      </c>
      <c r="K23" s="89">
        <v>0</v>
      </c>
    </row>
    <row r="24" ht="42.75">
      <c r="A24" s="73" t="s">
        <v>251</v>
      </c>
      <c r="B24" s="74" t="s">
        <v>252</v>
      </c>
      <c r="C24" s="75" t="s">
        <v>253</v>
      </c>
      <c r="H24" s="75">
        <v>1</v>
      </c>
      <c r="I24" s="75">
        <v>0.5</v>
      </c>
      <c r="J24" s="75">
        <v>0.5</v>
      </c>
      <c r="K24" s="89">
        <v>0</v>
      </c>
    </row>
    <row r="25">
      <c r="A25" s="90" t="s">
        <v>254</v>
      </c>
      <c r="B25" s="69" t="s">
        <v>255</v>
      </c>
      <c r="C25" s="72"/>
      <c r="D25" s="91"/>
      <c r="E25" s="92"/>
      <c r="F25" s="92"/>
      <c r="G25" s="72"/>
      <c r="H25" s="93">
        <f>SUM(H26:H30)</f>
        <v>5</v>
      </c>
      <c r="I25" s="91"/>
      <c r="J25" s="91"/>
      <c r="K25" s="91"/>
    </row>
    <row r="26" ht="42.75">
      <c r="A26" s="73" t="s">
        <v>256</v>
      </c>
      <c r="B26" s="80" t="s">
        <v>257</v>
      </c>
      <c r="C26" s="94" t="s">
        <v>258</v>
      </c>
      <c r="D26" s="77" t="s">
        <v>259</v>
      </c>
      <c r="E26" s="77" t="s">
        <v>260</v>
      </c>
      <c r="F26" s="95" t="s">
        <v>261</v>
      </c>
      <c r="G26" s="96"/>
      <c r="H26" s="94">
        <v>1</v>
      </c>
      <c r="I26" s="75">
        <v>0.5</v>
      </c>
      <c r="J26" s="75">
        <v>0.5</v>
      </c>
      <c r="K26" s="75">
        <v>0</v>
      </c>
    </row>
    <row r="27" ht="28.5">
      <c r="A27" s="73" t="s">
        <v>262</v>
      </c>
      <c r="B27" s="80" t="s">
        <v>263</v>
      </c>
      <c r="C27" s="94" t="s">
        <v>264</v>
      </c>
      <c r="G27" s="96"/>
      <c r="H27" s="94">
        <v>1</v>
      </c>
      <c r="I27" s="75">
        <v>0.5</v>
      </c>
      <c r="J27" s="75">
        <v>0.5</v>
      </c>
      <c r="K27" s="89">
        <v>0</v>
      </c>
    </row>
    <row r="28" ht="42.75">
      <c r="A28" s="73" t="s">
        <v>265</v>
      </c>
      <c r="B28" s="80" t="s">
        <v>266</v>
      </c>
      <c r="C28" s="94" t="s">
        <v>267</v>
      </c>
      <c r="G28" s="96"/>
      <c r="H28" s="94">
        <v>1</v>
      </c>
      <c r="I28" s="75">
        <v>0.5</v>
      </c>
      <c r="J28" s="75">
        <v>0.5</v>
      </c>
      <c r="K28" s="89">
        <v>0</v>
      </c>
    </row>
    <row r="29" ht="57">
      <c r="A29" s="73" t="s">
        <v>268</v>
      </c>
      <c r="B29" s="80" t="s">
        <v>269</v>
      </c>
      <c r="C29" s="94" t="s">
        <v>270</v>
      </c>
      <c r="G29" s="96"/>
      <c r="H29" s="94">
        <v>1</v>
      </c>
      <c r="I29" s="75">
        <v>0.5</v>
      </c>
      <c r="J29" s="75">
        <v>0.5</v>
      </c>
      <c r="K29" s="89">
        <v>0</v>
      </c>
    </row>
    <row r="30">
      <c r="A30" s="73" t="s">
        <v>271</v>
      </c>
      <c r="B30" s="80" t="s">
        <v>153</v>
      </c>
      <c r="C30" s="75"/>
      <c r="G30" s="79"/>
      <c r="H30" s="75">
        <v>1</v>
      </c>
      <c r="I30" s="75">
        <v>0</v>
      </c>
      <c r="J30" s="75">
        <v>0</v>
      </c>
      <c r="K30" s="75">
        <v>1</v>
      </c>
    </row>
    <row r="31">
      <c r="A31" s="90"/>
      <c r="B31" s="97" t="s">
        <v>39</v>
      </c>
      <c r="C31" s="72"/>
      <c r="D31" s="71"/>
      <c r="E31" s="71"/>
      <c r="F31" s="71"/>
      <c r="G31" s="98"/>
      <c r="H31" s="70">
        <v>4</v>
      </c>
      <c r="I31" s="72"/>
      <c r="J31" s="72"/>
      <c r="K31" s="72"/>
    </row>
    <row r="32">
      <c r="A32" s="90"/>
      <c r="B32" s="69" t="s">
        <v>166</v>
      </c>
      <c r="C32" s="72"/>
      <c r="D32" s="91"/>
      <c r="E32" s="70"/>
      <c r="F32" s="72"/>
      <c r="G32" s="72"/>
      <c r="H32" s="71">
        <f>H3+H5+H11+H20+H25+H31</f>
        <v>34</v>
      </c>
      <c r="I32" s="91"/>
      <c r="J32" s="91"/>
      <c r="K32" s="91"/>
    </row>
  </sheetData>
  <mergeCells count="21">
    <mergeCell ref="A1:A2"/>
    <mergeCell ref="B1:B2"/>
    <mergeCell ref="C1:C2"/>
    <mergeCell ref="D1:E1"/>
    <mergeCell ref="F1:G1"/>
    <mergeCell ref="H1:K1"/>
    <mergeCell ref="E6:E10"/>
    <mergeCell ref="F6:F10"/>
    <mergeCell ref="G6:G9"/>
    <mergeCell ref="D8:D9"/>
    <mergeCell ref="D12:D18"/>
    <mergeCell ref="E12:E18"/>
    <mergeCell ref="F12:F13"/>
    <mergeCell ref="F14:F18"/>
    <mergeCell ref="D21:D24"/>
    <mergeCell ref="E21:E24"/>
    <mergeCell ref="F21:F24"/>
    <mergeCell ref="G21:G24"/>
    <mergeCell ref="D26:D30"/>
    <mergeCell ref="E26:E30"/>
    <mergeCell ref="F26:F30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6AA84F"/>
    <outlinePr applyStyles="0" showOutlineSymbols="1" summaryBelow="0" summaryRight="0"/>
    <pageSetUpPr autoPageBreaks="1" fitToPage="0"/>
  </sheetPr>
  <sheetViews>
    <sheetView workbookViewId="0" zoomScale="100">
      <pane state="frozen" topLeftCell="A4" ySplit="3"/>
      <selection activeCell="B4" activeCellId="0" sqref="B4"/>
    </sheetView>
  </sheetViews>
  <sheetFormatPr customHeight="1" defaultColWidth="14.43" defaultRowHeight="15"/>
  <cols>
    <col bestFit="1" customWidth="1" min="1" max="1" width="15.710000000000001"/>
    <col bestFit="1" customWidth="1" min="2" max="2" width="43.859999999999999"/>
    <col bestFit="1" customWidth="1" min="3" max="3" width="46.43"/>
    <col bestFit="1" customWidth="1" hidden="1" min="4" max="4" width="53"/>
    <col bestFit="1" customWidth="1" hidden="1" min="5" max="5" width="53.140000000000001"/>
    <col bestFit="1" customWidth="1" hidden="1" min="6" max="6" width="51"/>
    <col bestFit="1" customWidth="1" min="7" max="10" width="26.859999999999999"/>
  </cols>
  <sheetData>
    <row r="1" ht="67.5" customHeight="1">
      <c r="A1" s="65" t="s">
        <v>0</v>
      </c>
      <c r="B1" s="66" t="s">
        <v>1</v>
      </c>
      <c r="C1" s="67" t="s">
        <v>2</v>
      </c>
      <c r="D1" s="67" t="s">
        <v>3</v>
      </c>
      <c r="F1" s="66" t="s">
        <v>4</v>
      </c>
      <c r="H1" s="66"/>
      <c r="I1" s="66" t="s">
        <v>4</v>
      </c>
      <c r="K1" s="66" t="s">
        <v>5</v>
      </c>
    </row>
    <row r="2" ht="125.25" customHeight="1">
      <c r="D2" s="66" t="s">
        <v>6</v>
      </c>
      <c r="E2" s="66" t="s">
        <v>167</v>
      </c>
      <c r="F2" s="66" t="s">
        <v>178</v>
      </c>
      <c r="G2" s="66" t="s">
        <v>9</v>
      </c>
      <c r="H2" s="66" t="s">
        <v>10</v>
      </c>
      <c r="I2" s="66" t="s">
        <v>178</v>
      </c>
      <c r="J2" s="66" t="s">
        <v>272</v>
      </c>
      <c r="K2" s="66" t="s">
        <v>11</v>
      </c>
      <c r="L2" s="66" t="s">
        <v>12</v>
      </c>
      <c r="M2" s="66" t="s">
        <v>13</v>
      </c>
      <c r="N2" s="66" t="s">
        <v>14</v>
      </c>
    </row>
    <row r="3">
      <c r="A3" s="70" t="s">
        <v>179</v>
      </c>
      <c r="B3" s="69" t="s">
        <v>180</v>
      </c>
      <c r="C3" s="70"/>
      <c r="D3" s="71"/>
      <c r="E3" s="71"/>
      <c r="F3" s="71"/>
      <c r="G3" s="70"/>
      <c r="H3" s="70"/>
      <c r="I3" s="70"/>
      <c r="J3" s="70"/>
      <c r="K3" s="70">
        <v>1</v>
      </c>
      <c r="L3" s="70"/>
      <c r="M3" s="70"/>
      <c r="N3" s="72"/>
    </row>
    <row r="4" ht="28.5">
      <c r="A4" s="73" t="s">
        <v>181</v>
      </c>
      <c r="B4" s="74" t="s">
        <v>182</v>
      </c>
      <c r="C4" s="75" t="s">
        <v>183</v>
      </c>
      <c r="D4" s="76"/>
      <c r="E4" s="76"/>
      <c r="F4" s="76"/>
      <c r="G4" s="75"/>
      <c r="H4" s="75"/>
      <c r="I4" s="75"/>
      <c r="J4" s="99">
        <v>44440</v>
      </c>
      <c r="K4" s="75">
        <v>1</v>
      </c>
      <c r="L4" s="75" t="s">
        <v>184</v>
      </c>
      <c r="M4" s="75" t="s">
        <v>184</v>
      </c>
      <c r="N4" s="75">
        <v>0</v>
      </c>
    </row>
    <row r="5">
      <c r="A5" s="68" t="s">
        <v>185</v>
      </c>
      <c r="B5" s="69" t="s">
        <v>186</v>
      </c>
      <c r="C5" s="70"/>
      <c r="D5" s="71"/>
      <c r="E5" s="71"/>
      <c r="F5" s="71"/>
      <c r="G5" s="70"/>
      <c r="H5" s="70"/>
      <c r="I5" s="70"/>
      <c r="J5" s="70"/>
      <c r="K5" s="70">
        <f>SUM(K6:K12)</f>
        <v>7</v>
      </c>
      <c r="L5" s="70"/>
      <c r="M5" s="70"/>
      <c r="N5" s="72"/>
    </row>
    <row r="6" ht="409.5">
      <c r="A6" s="73" t="s">
        <v>187</v>
      </c>
      <c r="B6" s="74" t="s">
        <v>188</v>
      </c>
      <c r="C6" s="75" t="s">
        <v>189</v>
      </c>
      <c r="D6" s="77" t="s">
        <v>190</v>
      </c>
      <c r="E6" s="78" t="s">
        <v>191</v>
      </c>
      <c r="F6" s="77" t="s">
        <v>192</v>
      </c>
      <c r="G6" s="79">
        <v>14</v>
      </c>
      <c r="H6" s="79">
        <v>7</v>
      </c>
      <c r="I6" s="79"/>
      <c r="J6" s="99">
        <v>44445</v>
      </c>
      <c r="K6" s="75">
        <v>1</v>
      </c>
      <c r="L6" s="75">
        <v>0.5</v>
      </c>
      <c r="M6" s="75">
        <v>0.5</v>
      </c>
      <c r="N6" s="75">
        <v>0</v>
      </c>
    </row>
    <row r="7" ht="409.5">
      <c r="A7" s="73" t="s">
        <v>193</v>
      </c>
      <c r="B7" s="80" t="s">
        <v>194</v>
      </c>
      <c r="C7" s="75" t="s">
        <v>195</v>
      </c>
      <c r="D7" s="77" t="s">
        <v>196</v>
      </c>
      <c r="I7" s="79"/>
      <c r="J7" s="99">
        <v>44445</v>
      </c>
      <c r="K7" s="75">
        <v>1</v>
      </c>
      <c r="L7" s="75">
        <v>0.5</v>
      </c>
      <c r="M7" s="75">
        <v>0.5</v>
      </c>
      <c r="N7" s="75">
        <v>0</v>
      </c>
    </row>
    <row r="8" ht="28.5">
      <c r="A8" s="73" t="s">
        <v>197</v>
      </c>
      <c r="B8" s="80" t="s">
        <v>198</v>
      </c>
      <c r="C8" s="75" t="s">
        <v>199</v>
      </c>
      <c r="D8" s="80" t="s">
        <v>200</v>
      </c>
      <c r="I8" s="79"/>
      <c r="J8" s="99">
        <v>44452</v>
      </c>
      <c r="K8" s="75">
        <v>1</v>
      </c>
      <c r="L8" s="75">
        <v>0.5</v>
      </c>
      <c r="M8" s="75">
        <v>0.5</v>
      </c>
      <c r="N8" s="75">
        <v>0</v>
      </c>
    </row>
    <row r="9" ht="28.5">
      <c r="A9" s="73" t="s">
        <v>201</v>
      </c>
      <c r="B9" s="80" t="s">
        <v>202</v>
      </c>
      <c r="C9" s="75" t="s">
        <v>203</v>
      </c>
      <c r="I9" s="79"/>
      <c r="J9" s="99">
        <v>44452</v>
      </c>
      <c r="K9" s="75">
        <v>1</v>
      </c>
      <c r="L9" s="75">
        <v>0.5</v>
      </c>
      <c r="M9" s="75">
        <v>0.5</v>
      </c>
      <c r="N9" s="75">
        <v>0</v>
      </c>
    </row>
    <row r="10">
      <c r="A10" s="73" t="s">
        <v>204</v>
      </c>
      <c r="B10" s="80" t="s">
        <v>205</v>
      </c>
      <c r="C10" s="75" t="s">
        <v>206</v>
      </c>
      <c r="D10" s="77"/>
      <c r="I10" s="79"/>
      <c r="J10" s="99">
        <v>44459</v>
      </c>
      <c r="K10" s="75">
        <v>1</v>
      </c>
      <c r="L10" s="75">
        <v>0.5</v>
      </c>
      <c r="M10" s="75">
        <v>0.5</v>
      </c>
      <c r="N10" s="75">
        <v>0</v>
      </c>
    </row>
    <row r="11">
      <c r="A11" s="73" t="s">
        <v>273</v>
      </c>
      <c r="B11" s="80"/>
      <c r="C11" s="75"/>
      <c r="D11" s="77"/>
      <c r="E11" s="77"/>
      <c r="F11" s="77"/>
      <c r="I11" s="79"/>
      <c r="J11" s="99"/>
      <c r="K11" s="75">
        <v>1</v>
      </c>
      <c r="L11" s="75">
        <v>0.5</v>
      </c>
      <c r="M11" s="75">
        <v>0.5</v>
      </c>
      <c r="N11" s="75">
        <v>0</v>
      </c>
    </row>
    <row r="12">
      <c r="A12" s="73" t="s">
        <v>274</v>
      </c>
      <c r="B12" s="80"/>
      <c r="C12" s="75"/>
      <c r="D12" s="77"/>
      <c r="E12" s="77"/>
      <c r="F12" s="77"/>
      <c r="I12" s="79"/>
      <c r="J12" s="99"/>
      <c r="K12" s="75">
        <v>1</v>
      </c>
      <c r="L12" s="75">
        <v>0.5</v>
      </c>
      <c r="M12" s="75">
        <v>0.5</v>
      </c>
      <c r="N12" s="75">
        <v>0</v>
      </c>
    </row>
    <row r="13">
      <c r="A13" s="73" t="s">
        <v>275</v>
      </c>
      <c r="B13" s="80"/>
      <c r="C13" s="75"/>
      <c r="D13" s="77"/>
      <c r="E13" s="77"/>
      <c r="F13" s="77"/>
      <c r="I13" s="79"/>
      <c r="J13" s="99"/>
      <c r="K13" s="75">
        <v>1</v>
      </c>
      <c r="L13" s="75">
        <v>0.5</v>
      </c>
      <c r="M13" s="75">
        <v>0.5</v>
      </c>
      <c r="N13" s="75">
        <v>0</v>
      </c>
    </row>
    <row r="14" ht="42.75">
      <c r="A14" s="68" t="s">
        <v>207</v>
      </c>
      <c r="B14" s="97" t="s">
        <v>276</v>
      </c>
      <c r="C14" s="72"/>
      <c r="D14" s="100"/>
      <c r="E14" s="100"/>
      <c r="F14" s="101"/>
      <c r="G14" s="72"/>
      <c r="H14" s="72"/>
      <c r="I14" s="72"/>
      <c r="J14" s="72"/>
      <c r="K14" s="70">
        <f>SUM(K15:K23)</f>
        <v>10</v>
      </c>
      <c r="L14" s="72"/>
      <c r="M14" s="72"/>
      <c r="N14" s="72"/>
    </row>
    <row r="15" ht="42.75">
      <c r="A15" s="73" t="s">
        <v>209</v>
      </c>
      <c r="B15" s="74" t="s">
        <v>277</v>
      </c>
      <c r="C15" s="75" t="s">
        <v>278</v>
      </c>
      <c r="D15" s="102" t="s">
        <v>279</v>
      </c>
      <c r="E15" s="102" t="s">
        <v>280</v>
      </c>
      <c r="F15" s="102" t="s">
        <v>281</v>
      </c>
      <c r="G15" s="103"/>
      <c r="H15" s="103"/>
      <c r="I15" s="103"/>
      <c r="J15" s="99">
        <v>44459</v>
      </c>
      <c r="K15" s="75">
        <v>1</v>
      </c>
      <c r="L15" s="75" t="s">
        <v>184</v>
      </c>
      <c r="M15" s="75" t="s">
        <v>184</v>
      </c>
      <c r="N15" s="75">
        <v>0</v>
      </c>
    </row>
    <row r="16" ht="57">
      <c r="A16" s="73" t="s">
        <v>215</v>
      </c>
      <c r="B16" s="74" t="s">
        <v>282</v>
      </c>
      <c r="C16" s="75" t="s">
        <v>283</v>
      </c>
      <c r="G16" s="104"/>
      <c r="H16" s="104"/>
      <c r="I16" s="104"/>
      <c r="J16" s="99">
        <v>44466</v>
      </c>
      <c r="K16" s="75">
        <v>1</v>
      </c>
      <c r="L16" s="75" t="s">
        <v>184</v>
      </c>
      <c r="M16" s="75" t="s">
        <v>184</v>
      </c>
      <c r="N16" s="75">
        <v>0</v>
      </c>
    </row>
    <row r="17" ht="85.5">
      <c r="A17" s="73" t="s">
        <v>218</v>
      </c>
      <c r="B17" s="74" t="s">
        <v>284</v>
      </c>
      <c r="C17" s="75" t="s">
        <v>285</v>
      </c>
      <c r="G17" s="105"/>
      <c r="H17" s="105"/>
      <c r="I17" s="105"/>
      <c r="J17" s="99">
        <v>44466</v>
      </c>
      <c r="K17" s="75">
        <v>1</v>
      </c>
      <c r="L17" s="75" t="s">
        <v>184</v>
      </c>
      <c r="M17" s="75" t="s">
        <v>184</v>
      </c>
      <c r="N17" s="75">
        <v>0</v>
      </c>
    </row>
    <row r="18" ht="42.75">
      <c r="A18" s="73" t="s">
        <v>222</v>
      </c>
      <c r="B18" s="74" t="s">
        <v>286</v>
      </c>
      <c r="C18" s="75" t="s">
        <v>287</v>
      </c>
      <c r="G18" s="105"/>
      <c r="H18" s="105"/>
      <c r="I18" s="105"/>
      <c r="J18" s="99">
        <v>44473</v>
      </c>
      <c r="K18" s="75">
        <v>1</v>
      </c>
      <c r="L18" s="75" t="s">
        <v>184</v>
      </c>
      <c r="M18" s="75" t="s">
        <v>184</v>
      </c>
      <c r="N18" s="75">
        <v>0</v>
      </c>
    </row>
    <row r="19" ht="57">
      <c r="A19" s="73" t="s">
        <v>225</v>
      </c>
      <c r="B19" s="74" t="s">
        <v>288</v>
      </c>
      <c r="C19" s="75" t="s">
        <v>289</v>
      </c>
      <c r="G19" s="105"/>
      <c r="H19" s="105"/>
      <c r="I19" s="105"/>
      <c r="J19" s="99">
        <v>44473</v>
      </c>
      <c r="K19" s="75">
        <v>1</v>
      </c>
      <c r="L19" s="75" t="s">
        <v>184</v>
      </c>
      <c r="M19" s="75" t="s">
        <v>184</v>
      </c>
      <c r="N19" s="75">
        <v>0</v>
      </c>
    </row>
    <row r="20" ht="28.5">
      <c r="A20" s="73" t="s">
        <v>275</v>
      </c>
      <c r="B20" s="74" t="s">
        <v>290</v>
      </c>
      <c r="C20" s="75" t="s">
        <v>291</v>
      </c>
      <c r="G20" s="105"/>
      <c r="H20" s="105"/>
      <c r="I20" s="105"/>
      <c r="J20" s="99">
        <v>44480</v>
      </c>
      <c r="K20" s="75">
        <v>1</v>
      </c>
      <c r="L20" s="75" t="s">
        <v>184</v>
      </c>
      <c r="M20" s="75" t="s">
        <v>184</v>
      </c>
      <c r="N20" s="75">
        <v>0</v>
      </c>
    </row>
    <row r="21">
      <c r="A21" s="73" t="s">
        <v>275</v>
      </c>
      <c r="B21" s="74" t="s">
        <v>292</v>
      </c>
      <c r="C21" s="75" t="s">
        <v>293</v>
      </c>
      <c r="G21" s="105"/>
      <c r="H21" s="105"/>
      <c r="I21" s="105"/>
      <c r="J21" s="99">
        <v>44480</v>
      </c>
      <c r="K21" s="75">
        <v>1</v>
      </c>
      <c r="L21" s="75" t="s">
        <v>184</v>
      </c>
      <c r="M21" s="75" t="s">
        <v>184</v>
      </c>
      <c r="N21" s="75">
        <v>0</v>
      </c>
    </row>
    <row r="22" ht="28.5">
      <c r="A22" s="73" t="s">
        <v>275</v>
      </c>
      <c r="B22" s="74" t="s">
        <v>294</v>
      </c>
      <c r="C22" s="75" t="s">
        <v>295</v>
      </c>
      <c r="G22" s="105"/>
      <c r="H22" s="105"/>
      <c r="I22" s="105"/>
      <c r="J22" s="106">
        <v>44487</v>
      </c>
      <c r="K22" s="75">
        <v>1</v>
      </c>
      <c r="L22" s="75" t="s">
        <v>184</v>
      </c>
      <c r="M22" s="75" t="s">
        <v>184</v>
      </c>
      <c r="N22" s="75">
        <v>0</v>
      </c>
    </row>
    <row r="23" ht="38.25">
      <c r="A23" s="73" t="s">
        <v>275</v>
      </c>
      <c r="B23" s="74" t="s">
        <v>153</v>
      </c>
      <c r="C23" s="75" t="s">
        <v>296</v>
      </c>
      <c r="G23" s="105"/>
      <c r="H23" s="105"/>
      <c r="I23" s="105"/>
      <c r="J23" s="107" t="s">
        <v>297</v>
      </c>
      <c r="K23" s="75">
        <v>2</v>
      </c>
      <c r="L23" s="75">
        <v>0</v>
      </c>
      <c r="M23" s="75">
        <v>0</v>
      </c>
      <c r="N23" s="75">
        <v>2</v>
      </c>
    </row>
    <row r="24">
      <c r="A24" s="68" t="s">
        <v>236</v>
      </c>
      <c r="B24" s="69" t="s">
        <v>298</v>
      </c>
      <c r="C24" s="70" t="s">
        <v>299</v>
      </c>
      <c r="D24" s="71"/>
      <c r="E24" s="71"/>
      <c r="F24" s="71"/>
      <c r="G24" s="72"/>
      <c r="H24" s="72"/>
      <c r="I24" s="72"/>
      <c r="J24" s="72"/>
      <c r="K24" s="72">
        <f>SUM(K25:K32)</f>
        <v>6</v>
      </c>
      <c r="L24" s="72"/>
      <c r="M24" s="72"/>
      <c r="N24" s="72"/>
    </row>
    <row r="25" ht="28.5">
      <c r="A25" s="73" t="s">
        <v>238</v>
      </c>
      <c r="B25" s="74" t="s">
        <v>300</v>
      </c>
      <c r="C25" s="79" t="s">
        <v>301</v>
      </c>
      <c r="D25" s="108" t="s">
        <v>302</v>
      </c>
      <c r="E25" s="108" t="s">
        <v>303</v>
      </c>
      <c r="F25" s="108" t="s">
        <v>304</v>
      </c>
      <c r="G25" s="75"/>
      <c r="H25" s="75"/>
      <c r="I25" s="75"/>
      <c r="J25" s="99">
        <v>44508</v>
      </c>
      <c r="K25" s="75">
        <v>1</v>
      </c>
      <c r="L25" s="75">
        <v>0.5</v>
      </c>
      <c r="M25" s="75">
        <v>0.5</v>
      </c>
      <c r="N25" s="75">
        <v>0</v>
      </c>
    </row>
    <row r="26" ht="28.5">
      <c r="A26" s="73" t="s">
        <v>245</v>
      </c>
      <c r="B26" s="74" t="s">
        <v>305</v>
      </c>
      <c r="C26" s="79" t="s">
        <v>306</v>
      </c>
      <c r="H26" s="75"/>
      <c r="I26" s="75"/>
      <c r="J26" s="13" t="s">
        <v>307</v>
      </c>
      <c r="K26" s="75">
        <v>1</v>
      </c>
      <c r="L26" s="75">
        <v>1</v>
      </c>
      <c r="M26" s="75">
        <v>1</v>
      </c>
      <c r="N26" s="75">
        <v>0</v>
      </c>
    </row>
    <row r="27" ht="28.5">
      <c r="A27" s="73" t="s">
        <v>248</v>
      </c>
      <c r="B27" s="74" t="s">
        <v>308</v>
      </c>
      <c r="C27" s="79" t="s">
        <v>309</v>
      </c>
      <c r="H27" s="75"/>
      <c r="I27" s="75"/>
      <c r="J27" s="13" t="s">
        <v>310</v>
      </c>
      <c r="K27" s="75">
        <v>1</v>
      </c>
      <c r="L27" s="75">
        <v>1</v>
      </c>
      <c r="M27" s="75">
        <v>1</v>
      </c>
      <c r="N27" s="75">
        <v>0</v>
      </c>
    </row>
    <row r="28" ht="42.75">
      <c r="A28" s="73" t="s">
        <v>251</v>
      </c>
      <c r="B28" s="74" t="s">
        <v>311</v>
      </c>
      <c r="C28" s="79" t="s">
        <v>312</v>
      </c>
      <c r="H28" s="75"/>
      <c r="I28" s="75"/>
      <c r="J28" s="13" t="s">
        <v>313</v>
      </c>
      <c r="K28" s="75">
        <v>0</v>
      </c>
      <c r="L28" s="75">
        <v>0</v>
      </c>
      <c r="M28" s="75">
        <v>0</v>
      </c>
      <c r="N28" s="75">
        <v>0</v>
      </c>
    </row>
    <row r="29" ht="28.5">
      <c r="A29" s="73" t="s">
        <v>314</v>
      </c>
      <c r="B29" s="74" t="s">
        <v>315</v>
      </c>
      <c r="C29" s="79" t="s">
        <v>316</v>
      </c>
      <c r="H29" s="75"/>
      <c r="I29" s="75"/>
      <c r="J29" s="109">
        <v>44529</v>
      </c>
      <c r="K29" s="75">
        <v>0</v>
      </c>
      <c r="L29" s="75">
        <v>0</v>
      </c>
      <c r="M29" s="75">
        <v>0</v>
      </c>
      <c r="N29" s="75">
        <v>0</v>
      </c>
    </row>
    <row r="30">
      <c r="A30" s="73" t="s">
        <v>317</v>
      </c>
      <c r="B30" s="74" t="s">
        <v>318</v>
      </c>
      <c r="C30" s="79" t="s">
        <v>319</v>
      </c>
      <c r="H30" s="75"/>
      <c r="I30" s="75"/>
      <c r="J30" s="110">
        <v>44536</v>
      </c>
      <c r="K30" s="75">
        <v>1</v>
      </c>
      <c r="L30" s="75">
        <v>0.5</v>
      </c>
      <c r="M30" s="75">
        <v>0.5</v>
      </c>
      <c r="N30" s="75">
        <v>0</v>
      </c>
    </row>
    <row r="31" ht="25.5">
      <c r="A31" s="73" t="s">
        <v>320</v>
      </c>
      <c r="B31" s="74" t="s">
        <v>205</v>
      </c>
      <c r="C31" s="75" t="s">
        <v>293</v>
      </c>
      <c r="H31" s="75"/>
      <c r="I31" s="75"/>
      <c r="J31" s="13" t="s">
        <v>321</v>
      </c>
      <c r="K31" s="75">
        <v>2</v>
      </c>
      <c r="L31" s="75">
        <v>1</v>
      </c>
      <c r="M31" s="75">
        <v>0</v>
      </c>
      <c r="N31" s="75">
        <v>1</v>
      </c>
    </row>
    <row r="32" ht="28.5">
      <c r="A32" s="73" t="s">
        <v>322</v>
      </c>
      <c r="B32" s="74" t="s">
        <v>294</v>
      </c>
      <c r="C32" s="75" t="s">
        <v>323</v>
      </c>
      <c r="H32" s="75"/>
      <c r="I32" s="75"/>
      <c r="J32" s="109">
        <v>44543</v>
      </c>
      <c r="K32" s="75">
        <v>0</v>
      </c>
      <c r="L32" s="75">
        <v>0</v>
      </c>
      <c r="M32" s="75">
        <v>0</v>
      </c>
      <c r="N32" s="75">
        <v>0</v>
      </c>
    </row>
    <row r="33">
      <c r="A33" s="68" t="s">
        <v>254</v>
      </c>
      <c r="B33" s="69" t="s">
        <v>208</v>
      </c>
      <c r="C33" s="70"/>
      <c r="D33" s="70"/>
      <c r="E33" s="81"/>
      <c r="F33" s="81"/>
      <c r="G33" s="72"/>
      <c r="H33" s="72"/>
      <c r="I33" s="72"/>
      <c r="J33" s="72"/>
      <c r="K33" s="70">
        <f>SUM(K34:K43)</f>
        <v>24</v>
      </c>
      <c r="L33" s="72">
        <f>K33/8</f>
        <v>3</v>
      </c>
      <c r="M33" s="72"/>
      <c r="N33" s="72"/>
    </row>
    <row r="34">
      <c r="A34" s="73" t="s">
        <v>256</v>
      </c>
      <c r="B34" s="74" t="s">
        <v>324</v>
      </c>
      <c r="C34" s="75" t="s">
        <v>211</v>
      </c>
      <c r="D34" s="82" t="s">
        <v>212</v>
      </c>
      <c r="E34" s="82" t="s">
        <v>213</v>
      </c>
      <c r="F34" s="82" t="s">
        <v>214</v>
      </c>
      <c r="G34" s="79"/>
      <c r="H34" s="79"/>
      <c r="I34" s="79"/>
      <c r="J34" s="111">
        <v>44550</v>
      </c>
      <c r="K34" s="75">
        <f>SUM(L34:M34)</f>
        <v>2</v>
      </c>
      <c r="L34" s="75">
        <v>1</v>
      </c>
      <c r="M34" s="75">
        <v>1</v>
      </c>
      <c r="N34" s="75">
        <v>0</v>
      </c>
    </row>
    <row r="35" ht="28.5">
      <c r="A35" s="73" t="s">
        <v>262</v>
      </c>
      <c r="B35" s="74" t="s">
        <v>325</v>
      </c>
      <c r="C35" s="75" t="s">
        <v>326</v>
      </c>
      <c r="G35" s="79"/>
      <c r="H35" s="79"/>
      <c r="I35" s="79"/>
      <c r="J35" s="112">
        <v>44571</v>
      </c>
      <c r="K35" s="75">
        <f>SUM(L35:M35)</f>
        <v>2</v>
      </c>
      <c r="L35" s="75">
        <v>1</v>
      </c>
      <c r="M35" s="75">
        <v>1</v>
      </c>
      <c r="N35" s="75">
        <v>0</v>
      </c>
    </row>
    <row r="36" ht="42.75">
      <c r="A36" s="73" t="s">
        <v>265</v>
      </c>
      <c r="B36" s="74" t="s">
        <v>219</v>
      </c>
      <c r="C36" s="75" t="s">
        <v>220</v>
      </c>
      <c r="F36" s="82" t="s">
        <v>221</v>
      </c>
      <c r="G36" s="83">
        <v>6</v>
      </c>
      <c r="H36" s="83"/>
      <c r="I36" s="83"/>
      <c r="J36" s="109">
        <v>44578</v>
      </c>
      <c r="K36" s="75">
        <f>SUM(L36:M36)</f>
        <v>2</v>
      </c>
      <c r="L36" s="75">
        <v>1</v>
      </c>
      <c r="M36" s="75">
        <v>1</v>
      </c>
      <c r="N36" s="75">
        <v>0</v>
      </c>
    </row>
    <row r="37" ht="28.5">
      <c r="A37" s="73" t="s">
        <v>268</v>
      </c>
      <c r="B37" s="74" t="s">
        <v>223</v>
      </c>
      <c r="C37" s="75" t="s">
        <v>224</v>
      </c>
      <c r="G37" s="83"/>
      <c r="H37" s="83"/>
      <c r="I37" s="83"/>
      <c r="J37" s="109">
        <v>44585</v>
      </c>
      <c r="K37" s="75">
        <f>SUM(L37:M37)</f>
        <v>2</v>
      </c>
      <c r="L37" s="75">
        <v>0</v>
      </c>
      <c r="M37" s="75">
        <v>2</v>
      </c>
      <c r="N37" s="75">
        <v>0</v>
      </c>
    </row>
    <row r="38">
      <c r="A38" s="73" t="s">
        <v>271</v>
      </c>
      <c r="B38" s="74" t="s">
        <v>226</v>
      </c>
      <c r="C38" s="75" t="s">
        <v>227</v>
      </c>
      <c r="G38" s="83" t="s">
        <v>129</v>
      </c>
      <c r="H38" s="83" t="s">
        <v>327</v>
      </c>
      <c r="I38" s="83"/>
      <c r="J38" s="109">
        <v>44592</v>
      </c>
      <c r="K38" s="75">
        <v>4</v>
      </c>
      <c r="L38" s="75">
        <v>3</v>
      </c>
      <c r="M38" s="75">
        <v>2</v>
      </c>
      <c r="N38" s="75">
        <v>0</v>
      </c>
    </row>
    <row r="39">
      <c r="A39" s="73" t="s">
        <v>328</v>
      </c>
      <c r="B39" s="74" t="s">
        <v>229</v>
      </c>
      <c r="C39" s="75" t="s">
        <v>230</v>
      </c>
      <c r="G39" s="83" t="s">
        <v>129</v>
      </c>
      <c r="I39" s="83"/>
      <c r="J39" s="109">
        <v>44606</v>
      </c>
      <c r="K39" s="75">
        <v>2</v>
      </c>
      <c r="L39" s="75">
        <v>1</v>
      </c>
      <c r="M39" s="75">
        <v>2</v>
      </c>
      <c r="N39" s="75">
        <v>0</v>
      </c>
    </row>
    <row r="40" ht="28.5">
      <c r="A40" s="73" t="s">
        <v>329</v>
      </c>
      <c r="B40" s="74" t="s">
        <v>232</v>
      </c>
      <c r="C40" s="75" t="s">
        <v>233</v>
      </c>
      <c r="G40" s="83"/>
      <c r="H40" s="83">
        <v>24</v>
      </c>
      <c r="I40" s="83"/>
      <c r="J40" s="109">
        <v>44613</v>
      </c>
      <c r="K40" s="75">
        <f>SUM(L40:M40)</f>
        <v>2</v>
      </c>
      <c r="L40" s="75">
        <v>1</v>
      </c>
      <c r="M40" s="75">
        <v>1</v>
      </c>
      <c r="N40" s="75">
        <v>0</v>
      </c>
    </row>
    <row r="41">
      <c r="A41" s="73" t="s">
        <v>330</v>
      </c>
      <c r="B41" s="74" t="s">
        <v>223</v>
      </c>
      <c r="C41" s="75" t="s">
        <v>331</v>
      </c>
      <c r="G41" s="83"/>
      <c r="H41" s="83"/>
      <c r="I41" s="83"/>
      <c r="J41" s="109">
        <v>44620</v>
      </c>
      <c r="K41" s="75">
        <f>SUM(L41:M41)</f>
        <v>2</v>
      </c>
      <c r="L41" s="75">
        <v>0</v>
      </c>
      <c r="M41" s="75">
        <v>2</v>
      </c>
      <c r="N41" s="75">
        <v>0</v>
      </c>
    </row>
    <row r="42" ht="409.5">
      <c r="A42" s="73" t="s">
        <v>332</v>
      </c>
      <c r="B42" s="74" t="s">
        <v>333</v>
      </c>
      <c r="C42" s="75" t="s">
        <v>334</v>
      </c>
      <c r="F42" s="82" t="s">
        <v>335</v>
      </c>
      <c r="G42" s="83"/>
      <c r="H42" s="83"/>
      <c r="I42" s="83"/>
      <c r="J42" s="111">
        <v>44627</v>
      </c>
      <c r="K42" s="83">
        <v>4</v>
      </c>
      <c r="L42" s="75">
        <v>1</v>
      </c>
      <c r="M42" s="75">
        <v>2</v>
      </c>
      <c r="N42" s="75">
        <v>0</v>
      </c>
    </row>
    <row r="43">
      <c r="A43" s="73" t="s">
        <v>336</v>
      </c>
      <c r="B43" s="74" t="s">
        <v>153</v>
      </c>
      <c r="C43" s="75" t="s">
        <v>235</v>
      </c>
      <c r="D43" s="84"/>
      <c r="E43" s="84"/>
      <c r="F43" s="84"/>
      <c r="G43" s="75"/>
      <c r="H43" s="75"/>
      <c r="I43" s="75"/>
      <c r="J43" s="113">
        <v>44648</v>
      </c>
      <c r="K43" s="75">
        <v>2</v>
      </c>
      <c r="L43" s="75">
        <v>0</v>
      </c>
      <c r="M43" s="75">
        <v>0</v>
      </c>
      <c r="N43" s="75">
        <v>2</v>
      </c>
    </row>
    <row r="44">
      <c r="A44" s="114" t="s">
        <v>337</v>
      </c>
      <c r="B44" s="85" t="s">
        <v>237</v>
      </c>
      <c r="C44" s="86"/>
      <c r="D44" s="87"/>
      <c r="E44" s="87"/>
      <c r="F44" s="87"/>
      <c r="G44" s="86"/>
      <c r="H44" s="86"/>
      <c r="I44" s="86"/>
      <c r="J44" s="86"/>
      <c r="K44" s="70">
        <f>SUM(K45:K48)</f>
        <v>4</v>
      </c>
      <c r="L44" s="70"/>
      <c r="M44" s="70"/>
      <c r="N44" s="72"/>
    </row>
    <row r="45" ht="42.75">
      <c r="A45" s="73" t="s">
        <v>338</v>
      </c>
      <c r="B45" s="74" t="s">
        <v>239</v>
      </c>
      <c r="C45" s="75" t="s">
        <v>240</v>
      </c>
      <c r="D45" s="77" t="s">
        <v>241</v>
      </c>
      <c r="E45" s="77" t="s">
        <v>242</v>
      </c>
      <c r="F45" s="82" t="s">
        <v>243</v>
      </c>
      <c r="G45" s="115">
        <v>40210</v>
      </c>
      <c r="H45" s="79">
        <v>9</v>
      </c>
      <c r="I45" s="115"/>
      <c r="J45" s="109">
        <v>44655</v>
      </c>
      <c r="K45" s="75">
        <v>1</v>
      </c>
      <c r="L45" s="75">
        <v>0.5</v>
      </c>
      <c r="M45" s="75">
        <v>0.5</v>
      </c>
      <c r="N45" s="75">
        <v>0</v>
      </c>
    </row>
    <row r="46" ht="28.5">
      <c r="A46" s="73" t="s">
        <v>339</v>
      </c>
      <c r="B46" s="74" t="s">
        <v>246</v>
      </c>
      <c r="C46" s="75" t="s">
        <v>247</v>
      </c>
      <c r="I46" s="115"/>
      <c r="J46" s="109">
        <v>44655</v>
      </c>
      <c r="K46" s="75">
        <v>1</v>
      </c>
      <c r="L46" s="75">
        <v>0.5</v>
      </c>
      <c r="M46" s="75">
        <v>0.5</v>
      </c>
      <c r="N46" s="75">
        <v>0</v>
      </c>
    </row>
    <row r="47" ht="71.25">
      <c r="A47" s="73" t="s">
        <v>340</v>
      </c>
      <c r="B47" s="88" t="s">
        <v>249</v>
      </c>
      <c r="C47" s="75" t="s">
        <v>250</v>
      </c>
      <c r="I47" s="115"/>
      <c r="J47" s="109">
        <v>44662</v>
      </c>
      <c r="K47" s="75">
        <v>1</v>
      </c>
      <c r="L47" s="75">
        <v>0.5</v>
      </c>
      <c r="M47" s="75">
        <v>0.5</v>
      </c>
      <c r="N47" s="89">
        <v>0</v>
      </c>
    </row>
    <row r="48" ht="28.5">
      <c r="A48" s="73" t="s">
        <v>341</v>
      </c>
      <c r="B48" s="74" t="s">
        <v>252</v>
      </c>
      <c r="C48" s="75" t="s">
        <v>253</v>
      </c>
      <c r="I48" s="115"/>
      <c r="J48" s="109">
        <v>44662</v>
      </c>
      <c r="K48" s="75">
        <v>1</v>
      </c>
      <c r="L48" s="75">
        <v>0.5</v>
      </c>
      <c r="M48" s="75">
        <v>0.5</v>
      </c>
      <c r="N48" s="89">
        <v>0</v>
      </c>
    </row>
    <row r="49">
      <c r="A49" s="90" t="s">
        <v>342</v>
      </c>
      <c r="B49" s="69" t="s">
        <v>255</v>
      </c>
      <c r="C49" s="72"/>
      <c r="D49" s="91"/>
      <c r="E49" s="92"/>
      <c r="F49" s="92"/>
      <c r="G49" s="72"/>
      <c r="H49" s="72"/>
      <c r="I49" s="72"/>
      <c r="J49" s="72"/>
      <c r="K49" s="93">
        <f>SUM(K50:K54)</f>
        <v>6</v>
      </c>
      <c r="L49" s="91"/>
      <c r="M49" s="91"/>
      <c r="N49" s="91"/>
    </row>
    <row r="50" ht="42.75">
      <c r="A50" s="73" t="s">
        <v>343</v>
      </c>
      <c r="B50" s="80" t="s">
        <v>257</v>
      </c>
      <c r="C50" s="94" t="s">
        <v>258</v>
      </c>
      <c r="D50" s="77" t="s">
        <v>259</v>
      </c>
      <c r="E50" s="77" t="s">
        <v>260</v>
      </c>
      <c r="F50" s="95" t="s">
        <v>261</v>
      </c>
      <c r="G50" s="96"/>
      <c r="H50" s="96"/>
      <c r="I50" s="96"/>
      <c r="J50" s="109">
        <v>44669</v>
      </c>
      <c r="K50" s="94">
        <v>1</v>
      </c>
      <c r="L50" s="75">
        <v>0.5</v>
      </c>
      <c r="M50" s="75">
        <v>0.5</v>
      </c>
      <c r="N50" s="75">
        <v>0</v>
      </c>
    </row>
    <row r="51" ht="28.5">
      <c r="A51" s="73" t="s">
        <v>344</v>
      </c>
      <c r="B51" s="80" t="s">
        <v>263</v>
      </c>
      <c r="C51" s="94" t="s">
        <v>264</v>
      </c>
      <c r="G51" s="96"/>
      <c r="H51" s="96"/>
      <c r="I51" s="96"/>
      <c r="J51" s="109">
        <v>44669</v>
      </c>
      <c r="K51" s="94">
        <v>1</v>
      </c>
      <c r="L51" s="75">
        <v>0.5</v>
      </c>
      <c r="M51" s="75">
        <v>0.5</v>
      </c>
      <c r="N51" s="89">
        <v>0</v>
      </c>
    </row>
    <row r="52" ht="28.5">
      <c r="A52" s="73" t="s">
        <v>345</v>
      </c>
      <c r="B52" s="80" t="s">
        <v>266</v>
      </c>
      <c r="C52" s="94" t="s">
        <v>267</v>
      </c>
      <c r="G52" s="96"/>
      <c r="H52" s="96"/>
      <c r="I52" s="96"/>
      <c r="J52" s="109">
        <v>44676</v>
      </c>
      <c r="K52" s="94">
        <v>1</v>
      </c>
      <c r="L52" s="75">
        <v>0.5</v>
      </c>
      <c r="M52" s="75">
        <v>0.5</v>
      </c>
      <c r="N52" s="89">
        <v>0</v>
      </c>
    </row>
    <row r="53" ht="42.75">
      <c r="A53" s="73" t="s">
        <v>346</v>
      </c>
      <c r="B53" s="80" t="s">
        <v>269</v>
      </c>
      <c r="C53" s="94" t="s">
        <v>270</v>
      </c>
      <c r="G53" s="96"/>
      <c r="H53" s="96"/>
      <c r="I53" s="96"/>
      <c r="J53" s="109">
        <v>44676</v>
      </c>
      <c r="K53" s="94">
        <v>1</v>
      </c>
      <c r="L53" s="75">
        <v>0.5</v>
      </c>
      <c r="M53" s="75">
        <v>0.5</v>
      </c>
      <c r="N53" s="89">
        <v>0</v>
      </c>
    </row>
    <row r="54">
      <c r="A54" s="73" t="s">
        <v>347</v>
      </c>
      <c r="B54" s="80" t="s">
        <v>153</v>
      </c>
      <c r="C54" s="75"/>
      <c r="G54" s="79"/>
      <c r="H54" s="79"/>
      <c r="I54" s="79"/>
      <c r="J54" s="109">
        <v>44683</v>
      </c>
      <c r="K54" s="75">
        <v>2</v>
      </c>
      <c r="L54" s="75">
        <v>0</v>
      </c>
      <c r="M54" s="75">
        <v>0</v>
      </c>
      <c r="N54" s="75">
        <v>2</v>
      </c>
    </row>
    <row r="55">
      <c r="A55" s="90"/>
      <c r="B55" s="97" t="s">
        <v>39</v>
      </c>
      <c r="C55" s="72"/>
      <c r="D55" s="71"/>
      <c r="E55" s="71"/>
      <c r="F55" s="71"/>
      <c r="G55" s="98"/>
      <c r="H55" s="98"/>
      <c r="I55" s="98"/>
      <c r="J55" s="98"/>
      <c r="K55" s="70">
        <v>6</v>
      </c>
      <c r="L55" s="72"/>
      <c r="M55" s="72"/>
      <c r="N55" s="72"/>
    </row>
    <row r="56">
      <c r="A56" s="90"/>
      <c r="B56" s="69" t="s">
        <v>166</v>
      </c>
      <c r="C56" s="72"/>
      <c r="D56" s="91"/>
      <c r="E56" s="70"/>
      <c r="F56" s="72"/>
      <c r="G56" s="72"/>
      <c r="H56" s="72"/>
      <c r="I56" s="72"/>
      <c r="J56" s="72"/>
      <c r="K56" s="71">
        <f>SUM(K3,K5,K14,K33,K24,K44,K55,K49)</f>
        <v>64</v>
      </c>
      <c r="L56" s="91"/>
      <c r="M56" s="91"/>
      <c r="N56" s="91"/>
    </row>
  </sheetData>
  <mergeCells count="32">
    <mergeCell ref="A1:A2"/>
    <mergeCell ref="B1:B2"/>
    <mergeCell ref="C1:C2"/>
    <mergeCell ref="D1:E1"/>
    <mergeCell ref="F1:G1"/>
    <mergeCell ref="I1:J1"/>
    <mergeCell ref="K1:N1"/>
    <mergeCell ref="E6:E10"/>
    <mergeCell ref="F6:F10"/>
    <mergeCell ref="G6:G13"/>
    <mergeCell ref="H6:H13"/>
    <mergeCell ref="D8:D9"/>
    <mergeCell ref="D15:D23"/>
    <mergeCell ref="E15:E23"/>
    <mergeCell ref="F15:F23"/>
    <mergeCell ref="D25:D32"/>
    <mergeCell ref="E25:E32"/>
    <mergeCell ref="F25:F32"/>
    <mergeCell ref="G25:G32"/>
    <mergeCell ref="D34:D42"/>
    <mergeCell ref="E34:E42"/>
    <mergeCell ref="F34:F35"/>
    <mergeCell ref="F36:F41"/>
    <mergeCell ref="H38:H39"/>
    <mergeCell ref="D45:D48"/>
    <mergeCell ref="E45:E48"/>
    <mergeCell ref="F45:F48"/>
    <mergeCell ref="G45:G48"/>
    <mergeCell ref="H45:H48"/>
    <mergeCell ref="D50:D54"/>
    <mergeCell ref="E50:E54"/>
    <mergeCell ref="F50:F54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38761D"/>
    <outlinePr applyStyles="0" showOutlineSymbols="1" summaryBelow="0" summaryRight="0"/>
    <pageSetUpPr autoPageBreaks="1" fitToPage="0"/>
  </sheetPr>
  <sheetViews>
    <sheetView workbookViewId="0" zoomScale="100">
      <pane state="frozen" topLeftCell="A3" ySplit="2"/>
      <selection activeCell="B4" activeCellId="0" sqref="B4"/>
    </sheetView>
  </sheetViews>
  <sheetFormatPr customHeight="1" defaultColWidth="14.43" defaultRowHeight="15"/>
  <cols>
    <col bestFit="1" customWidth="1" min="1" max="1" width="9.7100000000000009"/>
    <col bestFit="1" customWidth="1" min="2" max="2" width="40.43"/>
    <col bestFit="1" customWidth="1" hidden="1" min="3" max="3" width="46.140000000000001"/>
    <col bestFit="1" customWidth="1" hidden="1" min="4" max="4" width="48.43"/>
    <col bestFit="1" customWidth="1" hidden="1" min="5" max="5" width="42.57"/>
    <col bestFit="1" customWidth="1" min="6" max="7" width="18.140000000000001"/>
    <col bestFit="1" customWidth="1" min="9" max="9" width="10"/>
    <col bestFit="1" customWidth="1" min="10" max="10" width="11.289999999999999"/>
    <col bestFit="1" customWidth="1" min="11" max="11" width="11"/>
  </cols>
  <sheetData>
    <row r="1" ht="87" customHeight="1">
      <c r="A1" s="116" t="s">
        <v>0</v>
      </c>
      <c r="B1" s="1" t="s">
        <v>1</v>
      </c>
      <c r="C1" s="117" t="s">
        <v>3</v>
      </c>
      <c r="E1" s="1" t="s">
        <v>4</v>
      </c>
      <c r="G1" s="1"/>
      <c r="H1" s="118" t="s">
        <v>5</v>
      </c>
    </row>
    <row r="2" ht="73.5" customHeight="1">
      <c r="C2" s="118" t="s">
        <v>6</v>
      </c>
      <c r="D2" s="1" t="s">
        <v>167</v>
      </c>
      <c r="E2" s="1" t="s">
        <v>178</v>
      </c>
      <c r="F2" s="1" t="s">
        <v>9</v>
      </c>
      <c r="G2" s="1" t="s">
        <v>10</v>
      </c>
      <c r="H2" s="118" t="s">
        <v>11</v>
      </c>
      <c r="I2" s="118" t="s">
        <v>12</v>
      </c>
      <c r="J2" s="118" t="s">
        <v>13</v>
      </c>
      <c r="K2" s="118" t="s">
        <v>14</v>
      </c>
    </row>
    <row r="3">
      <c r="A3" s="119" t="s">
        <v>179</v>
      </c>
      <c r="B3" s="120" t="s">
        <v>180</v>
      </c>
      <c r="C3" s="121"/>
      <c r="D3" s="121"/>
      <c r="E3" s="121"/>
      <c r="F3" s="121"/>
      <c r="G3" s="121"/>
      <c r="H3" s="122">
        <v>2</v>
      </c>
      <c r="I3" s="122"/>
      <c r="J3" s="122"/>
      <c r="K3" s="123"/>
    </row>
    <row r="4" ht="25.5">
      <c r="A4" s="124" t="s">
        <v>181</v>
      </c>
      <c r="B4" s="11" t="s">
        <v>182</v>
      </c>
      <c r="C4" s="125"/>
      <c r="D4" s="125"/>
      <c r="E4" s="125"/>
      <c r="F4" s="125"/>
      <c r="G4" s="125"/>
      <c r="H4" s="126">
        <v>2</v>
      </c>
      <c r="I4" s="126">
        <v>0.5</v>
      </c>
      <c r="J4" s="126">
        <v>0.5</v>
      </c>
      <c r="K4" s="126">
        <v>0</v>
      </c>
    </row>
    <row r="5">
      <c r="A5" s="127" t="s">
        <v>185</v>
      </c>
      <c r="B5" s="120" t="s">
        <v>239</v>
      </c>
      <c r="C5" s="121"/>
      <c r="D5" s="121"/>
      <c r="E5" s="121"/>
      <c r="F5" s="121"/>
      <c r="G5" s="121"/>
      <c r="H5" s="122">
        <v>4</v>
      </c>
      <c r="I5" s="122"/>
      <c r="J5" s="122"/>
      <c r="K5" s="123"/>
    </row>
    <row r="6">
      <c r="A6" s="128" t="s">
        <v>187</v>
      </c>
      <c r="B6" s="129" t="s">
        <v>348</v>
      </c>
      <c r="C6" s="130"/>
      <c r="D6" s="130"/>
      <c r="E6" s="130"/>
      <c r="F6" s="131">
        <v>40210</v>
      </c>
      <c r="G6" s="131"/>
      <c r="H6" s="126">
        <v>2</v>
      </c>
      <c r="I6" s="126">
        <v>1</v>
      </c>
      <c r="J6" s="126">
        <v>1</v>
      </c>
      <c r="K6" s="126">
        <v>0</v>
      </c>
    </row>
    <row r="7">
      <c r="A7" s="128" t="s">
        <v>193</v>
      </c>
      <c r="B7" s="129" t="s">
        <v>349</v>
      </c>
      <c r="C7" s="130"/>
      <c r="D7" s="130"/>
      <c r="E7" s="130"/>
      <c r="G7" s="131"/>
      <c r="H7" s="126">
        <v>2</v>
      </c>
      <c r="I7" s="126">
        <v>1</v>
      </c>
      <c r="J7" s="126">
        <v>1</v>
      </c>
      <c r="K7" s="126">
        <v>0</v>
      </c>
    </row>
    <row r="8">
      <c r="A8" s="127" t="s">
        <v>207</v>
      </c>
      <c r="B8" s="120" t="s">
        <v>350</v>
      </c>
      <c r="C8" s="121"/>
      <c r="D8" s="121"/>
      <c r="E8" s="121"/>
      <c r="F8" s="121"/>
      <c r="G8" s="121"/>
      <c r="H8" s="122">
        <v>6</v>
      </c>
      <c r="I8" s="122"/>
      <c r="J8" s="122"/>
      <c r="K8" s="123"/>
    </row>
    <row r="9">
      <c r="A9" s="124" t="s">
        <v>209</v>
      </c>
      <c r="B9" s="11" t="s">
        <v>351</v>
      </c>
      <c r="C9" s="18"/>
      <c r="D9" s="18"/>
      <c r="E9" s="18"/>
      <c r="F9" s="126">
        <v>3</v>
      </c>
      <c r="G9" s="126"/>
      <c r="H9" s="126">
        <v>1</v>
      </c>
      <c r="I9" s="126">
        <v>0.5</v>
      </c>
      <c r="J9" s="126">
        <v>0.5</v>
      </c>
      <c r="K9" s="126">
        <v>0</v>
      </c>
    </row>
    <row r="10">
      <c r="A10" s="124" t="s">
        <v>215</v>
      </c>
      <c r="B10" s="11" t="s">
        <v>352</v>
      </c>
      <c r="C10" s="18"/>
      <c r="D10" s="18"/>
      <c r="E10" s="18"/>
      <c r="G10" s="126"/>
      <c r="H10" s="126">
        <v>1</v>
      </c>
      <c r="I10" s="126">
        <v>0.5</v>
      </c>
      <c r="J10" s="126">
        <v>0.5</v>
      </c>
      <c r="K10" s="126">
        <v>0</v>
      </c>
    </row>
    <row r="11">
      <c r="A11" s="124" t="s">
        <v>218</v>
      </c>
      <c r="B11" s="11" t="s">
        <v>353</v>
      </c>
      <c r="C11" s="18"/>
      <c r="D11" s="18"/>
      <c r="E11" s="18"/>
      <c r="G11" s="126"/>
      <c r="H11" s="126">
        <v>1</v>
      </c>
      <c r="I11" s="126">
        <v>0.5</v>
      </c>
      <c r="J11" s="126">
        <v>0.5</v>
      </c>
      <c r="K11" s="126">
        <v>0</v>
      </c>
    </row>
    <row r="12">
      <c r="A12" s="124" t="s">
        <v>222</v>
      </c>
      <c r="B12" s="11" t="s">
        <v>354</v>
      </c>
      <c r="C12" s="18"/>
      <c r="D12" s="18"/>
      <c r="E12" s="18"/>
      <c r="G12" s="126"/>
      <c r="H12" s="126">
        <v>1</v>
      </c>
      <c r="I12" s="126">
        <v>0.5</v>
      </c>
      <c r="J12" s="126">
        <v>0.5</v>
      </c>
      <c r="K12" s="126">
        <v>0</v>
      </c>
    </row>
    <row r="13">
      <c r="A13" s="124" t="s">
        <v>225</v>
      </c>
      <c r="B13" s="11" t="s">
        <v>153</v>
      </c>
      <c r="C13" s="130"/>
      <c r="D13" s="130"/>
      <c r="E13" s="130"/>
      <c r="G13" s="126"/>
      <c r="H13" s="126">
        <v>2</v>
      </c>
      <c r="I13" s="126">
        <v>0</v>
      </c>
      <c r="J13" s="126">
        <v>0</v>
      </c>
      <c r="K13" s="126">
        <v>2</v>
      </c>
    </row>
    <row r="14">
      <c r="A14" s="127" t="s">
        <v>236</v>
      </c>
      <c r="B14" s="120" t="s">
        <v>355</v>
      </c>
      <c r="C14" s="121"/>
      <c r="D14" s="121"/>
      <c r="E14" s="121"/>
      <c r="F14" s="121"/>
      <c r="G14" s="121"/>
      <c r="H14" s="122">
        <v>4</v>
      </c>
      <c r="I14" s="122"/>
      <c r="J14" s="122"/>
      <c r="K14" s="123"/>
    </row>
    <row r="15">
      <c r="A15" s="124" t="s">
        <v>238</v>
      </c>
      <c r="B15" s="35" t="s">
        <v>356</v>
      </c>
      <c r="C15" s="132"/>
      <c r="D15" s="125"/>
      <c r="E15" s="18"/>
      <c r="F15" s="126"/>
      <c r="G15" s="126"/>
      <c r="H15" s="126">
        <v>2</v>
      </c>
      <c r="I15" s="126">
        <v>1</v>
      </c>
      <c r="J15" s="126">
        <v>1</v>
      </c>
      <c r="K15" s="126">
        <v>0</v>
      </c>
    </row>
    <row r="16">
      <c r="A16" s="124" t="s">
        <v>245</v>
      </c>
      <c r="B16" s="35" t="s">
        <v>357</v>
      </c>
      <c r="C16" s="125"/>
      <c r="D16" s="125"/>
      <c r="E16" s="18"/>
      <c r="F16" s="18"/>
      <c r="G16" s="18"/>
      <c r="H16" s="126">
        <v>1</v>
      </c>
      <c r="I16" s="126">
        <v>0.5</v>
      </c>
      <c r="J16" s="126">
        <v>0.5</v>
      </c>
      <c r="K16" s="126">
        <v>0</v>
      </c>
    </row>
    <row r="17">
      <c r="A17" s="124" t="s">
        <v>248</v>
      </c>
      <c r="B17" s="35" t="s">
        <v>358</v>
      </c>
      <c r="C17" s="125"/>
      <c r="D17" s="125"/>
      <c r="E17" s="18"/>
      <c r="F17" s="18"/>
      <c r="G17" s="18"/>
      <c r="H17" s="126">
        <v>1</v>
      </c>
      <c r="I17" s="126">
        <v>0.5</v>
      </c>
      <c r="J17" s="126">
        <v>0.5</v>
      </c>
      <c r="K17" s="126">
        <v>0</v>
      </c>
    </row>
    <row r="18">
      <c r="A18" s="127" t="s">
        <v>254</v>
      </c>
      <c r="B18" s="133" t="s">
        <v>359</v>
      </c>
      <c r="C18" s="121"/>
      <c r="D18" s="121"/>
      <c r="E18" s="121"/>
      <c r="F18" s="121"/>
      <c r="G18" s="121"/>
      <c r="H18" s="122">
        <v>4</v>
      </c>
      <c r="I18" s="122"/>
      <c r="J18" s="122"/>
      <c r="K18" s="123"/>
    </row>
    <row r="19">
      <c r="A19" s="124" t="s">
        <v>256</v>
      </c>
      <c r="B19" s="11" t="s">
        <v>360</v>
      </c>
      <c r="C19" s="18"/>
      <c r="D19" s="18"/>
      <c r="E19" s="19"/>
      <c r="F19" s="19"/>
      <c r="G19" s="19"/>
      <c r="H19" s="126">
        <v>1</v>
      </c>
      <c r="I19" s="126">
        <v>0.5</v>
      </c>
      <c r="J19" s="126">
        <v>0.5</v>
      </c>
      <c r="K19" s="126">
        <v>0</v>
      </c>
    </row>
    <row r="20" ht="25.5">
      <c r="A20" s="124" t="s">
        <v>262</v>
      </c>
      <c r="B20" s="35" t="s">
        <v>361</v>
      </c>
      <c r="C20" s="18"/>
      <c r="D20" s="19"/>
      <c r="E20" s="19"/>
      <c r="F20" s="126"/>
      <c r="G20" s="126"/>
      <c r="H20" s="126">
        <v>1</v>
      </c>
      <c r="I20" s="126">
        <v>0.5</v>
      </c>
      <c r="J20" s="126">
        <v>0.5</v>
      </c>
      <c r="K20" s="126">
        <v>0</v>
      </c>
    </row>
    <row r="21" ht="25.5">
      <c r="A21" s="124" t="s">
        <v>265</v>
      </c>
      <c r="B21" s="35" t="s">
        <v>362</v>
      </c>
      <c r="C21" s="18"/>
      <c r="D21" s="18"/>
      <c r="E21" s="10"/>
      <c r="F21" s="126" t="s">
        <v>36</v>
      </c>
      <c r="G21" s="126"/>
      <c r="H21" s="126">
        <v>2</v>
      </c>
      <c r="I21" s="126">
        <v>0.5</v>
      </c>
      <c r="J21" s="126">
        <v>0.5</v>
      </c>
      <c r="K21" s="126">
        <v>0</v>
      </c>
    </row>
    <row r="22">
      <c r="A22" s="127" t="s">
        <v>337</v>
      </c>
      <c r="B22" s="134" t="s">
        <v>363</v>
      </c>
      <c r="C22" s="122"/>
      <c r="D22" s="122"/>
      <c r="E22" s="122"/>
      <c r="F22" s="122"/>
      <c r="G22" s="122"/>
      <c r="H22" s="122">
        <f>SUM(H23:H26)</f>
        <v>6</v>
      </c>
      <c r="I22" s="122"/>
      <c r="J22" s="122"/>
      <c r="K22" s="122"/>
    </row>
    <row r="23">
      <c r="A23" s="124" t="s">
        <v>338</v>
      </c>
      <c r="B23" s="11" t="s">
        <v>364</v>
      </c>
      <c r="C23" s="11"/>
      <c r="D23" s="11"/>
      <c r="E23" s="11"/>
      <c r="F23" s="126"/>
      <c r="G23" s="126">
        <v>12</v>
      </c>
      <c r="H23" s="126">
        <v>1</v>
      </c>
      <c r="I23" s="126" t="s">
        <v>184</v>
      </c>
      <c r="J23" s="126" t="s">
        <v>184</v>
      </c>
      <c r="K23" s="126">
        <v>0</v>
      </c>
    </row>
    <row r="24">
      <c r="A24" s="135" t="s">
        <v>339</v>
      </c>
      <c r="B24" s="35" t="s">
        <v>365</v>
      </c>
      <c r="C24" s="11"/>
      <c r="D24" s="11"/>
      <c r="E24" s="11"/>
      <c r="F24" s="126"/>
      <c r="H24" s="136">
        <v>1</v>
      </c>
      <c r="I24" s="126" t="s">
        <v>184</v>
      </c>
      <c r="J24" s="126" t="s">
        <v>184</v>
      </c>
      <c r="K24" s="126">
        <v>0</v>
      </c>
    </row>
    <row r="25">
      <c r="A25" s="124" t="s">
        <v>340</v>
      </c>
      <c r="B25" s="137" t="s">
        <v>366</v>
      </c>
      <c r="C25" s="11"/>
      <c r="D25" s="11"/>
      <c r="E25" s="11"/>
      <c r="F25" s="126"/>
      <c r="H25" s="136">
        <v>2</v>
      </c>
      <c r="I25" s="126">
        <v>1</v>
      </c>
      <c r="J25" s="126">
        <v>1</v>
      </c>
      <c r="K25" s="126">
        <v>0</v>
      </c>
    </row>
    <row r="26">
      <c r="A26" s="135" t="s">
        <v>341</v>
      </c>
      <c r="B26" s="137" t="s">
        <v>367</v>
      </c>
      <c r="C26" s="11"/>
      <c r="D26" s="11"/>
      <c r="E26" s="11"/>
      <c r="F26" s="126"/>
      <c r="H26" s="136">
        <v>2</v>
      </c>
      <c r="I26" s="126">
        <v>1</v>
      </c>
      <c r="J26" s="126">
        <v>1</v>
      </c>
      <c r="K26" s="126">
        <v>0</v>
      </c>
    </row>
    <row r="27">
      <c r="A27" s="127" t="s">
        <v>342</v>
      </c>
      <c r="B27" s="120" t="s">
        <v>368</v>
      </c>
      <c r="C27" s="121"/>
      <c r="D27" s="121"/>
      <c r="E27" s="138"/>
      <c r="F27" s="121"/>
      <c r="G27" s="121"/>
      <c r="H27" s="122">
        <f>SUM(H28:H30)</f>
        <v>5</v>
      </c>
      <c r="I27" s="122"/>
      <c r="J27" s="122"/>
      <c r="K27" s="122"/>
    </row>
    <row r="28">
      <c r="A28" s="124" t="s">
        <v>343</v>
      </c>
      <c r="B28" s="35" t="s">
        <v>369</v>
      </c>
      <c r="C28" s="11"/>
      <c r="D28" s="11"/>
      <c r="E28" s="11"/>
      <c r="F28" s="126" t="s">
        <v>370</v>
      </c>
      <c r="G28" s="126"/>
      <c r="H28" s="126">
        <v>1</v>
      </c>
      <c r="I28" s="126" t="s">
        <v>184</v>
      </c>
      <c r="J28" s="126" t="s">
        <v>184</v>
      </c>
      <c r="K28" s="126">
        <v>0</v>
      </c>
    </row>
    <row r="29">
      <c r="A29" s="124" t="s">
        <v>344</v>
      </c>
      <c r="B29" s="129" t="s">
        <v>371</v>
      </c>
      <c r="C29" s="11"/>
      <c r="D29" s="11"/>
      <c r="E29" s="11"/>
      <c r="G29" s="126"/>
      <c r="H29" s="126">
        <v>2</v>
      </c>
      <c r="I29" s="126">
        <v>1</v>
      </c>
      <c r="J29" s="126">
        <v>1</v>
      </c>
      <c r="K29" s="126">
        <v>0</v>
      </c>
    </row>
    <row r="30">
      <c r="A30" s="124" t="s">
        <v>345</v>
      </c>
      <c r="B30" s="129" t="s">
        <v>372</v>
      </c>
      <c r="C30" s="11"/>
      <c r="D30" s="11"/>
      <c r="E30" s="11"/>
      <c r="G30" s="126"/>
      <c r="H30" s="126">
        <v>2</v>
      </c>
      <c r="I30" s="126">
        <v>1</v>
      </c>
      <c r="J30" s="126">
        <v>1</v>
      </c>
      <c r="K30" s="126">
        <v>0</v>
      </c>
    </row>
    <row r="31">
      <c r="A31" s="127" t="s">
        <v>373</v>
      </c>
      <c r="B31" s="120" t="s">
        <v>374</v>
      </c>
      <c r="C31" s="121"/>
      <c r="D31" s="121"/>
      <c r="E31" s="138"/>
      <c r="F31" s="121"/>
      <c r="G31" s="121"/>
      <c r="H31" s="122">
        <f>SUM(H32:H35)</f>
        <v>5</v>
      </c>
      <c r="I31" s="122"/>
      <c r="J31" s="122"/>
      <c r="K31" s="122"/>
    </row>
    <row r="32">
      <c r="A32" s="124" t="s">
        <v>375</v>
      </c>
      <c r="B32" s="129" t="s">
        <v>376</v>
      </c>
      <c r="C32" s="18"/>
      <c r="D32" s="18"/>
      <c r="E32" s="18"/>
      <c r="F32" s="139"/>
      <c r="G32" s="139"/>
      <c r="H32" s="126">
        <v>1</v>
      </c>
      <c r="I32" s="126" t="s">
        <v>184</v>
      </c>
      <c r="J32" s="126" t="s">
        <v>184</v>
      </c>
      <c r="K32" s="126">
        <v>0</v>
      </c>
    </row>
    <row r="33">
      <c r="A33" s="124" t="s">
        <v>377</v>
      </c>
      <c r="B33" s="129" t="s">
        <v>378</v>
      </c>
      <c r="C33" s="18"/>
      <c r="D33" s="18"/>
      <c r="E33" s="18"/>
      <c r="F33" s="139"/>
      <c r="G33" s="139"/>
      <c r="H33" s="126">
        <v>1</v>
      </c>
      <c r="I33" s="126" t="s">
        <v>184</v>
      </c>
      <c r="J33" s="126" t="s">
        <v>184</v>
      </c>
      <c r="K33" s="126">
        <v>0</v>
      </c>
    </row>
    <row r="34">
      <c r="A34" s="124" t="s">
        <v>379</v>
      </c>
      <c r="B34" s="129" t="s">
        <v>380</v>
      </c>
      <c r="C34" s="18"/>
      <c r="D34" s="18"/>
      <c r="E34" s="18"/>
      <c r="F34" s="139"/>
      <c r="G34" s="139"/>
      <c r="H34" s="126">
        <v>1</v>
      </c>
      <c r="I34" s="126" t="s">
        <v>184</v>
      </c>
      <c r="J34" s="126" t="s">
        <v>184</v>
      </c>
      <c r="K34" s="126">
        <v>0</v>
      </c>
    </row>
    <row r="35">
      <c r="A35" s="124" t="s">
        <v>381</v>
      </c>
      <c r="B35" s="140" t="s">
        <v>153</v>
      </c>
      <c r="C35" s="139"/>
      <c r="D35" s="139"/>
      <c r="E35" s="139"/>
      <c r="F35" s="139"/>
      <c r="G35" s="139"/>
      <c r="H35" s="126">
        <v>2</v>
      </c>
      <c r="I35" s="126">
        <v>0</v>
      </c>
      <c r="J35" s="126">
        <v>0</v>
      </c>
      <c r="K35" s="126">
        <v>2</v>
      </c>
    </row>
    <row r="36">
      <c r="A36" s="141" t="s">
        <v>382</v>
      </c>
      <c r="B36" s="142" t="s">
        <v>383</v>
      </c>
      <c r="C36" s="143"/>
      <c r="D36" s="143"/>
      <c r="E36" s="143"/>
      <c r="F36" s="143"/>
      <c r="G36" s="143"/>
      <c r="H36" s="144">
        <f>SUM(H37:H46)</f>
        <v>24</v>
      </c>
      <c r="I36" s="145"/>
      <c r="J36" s="145"/>
      <c r="K36" s="145"/>
    </row>
    <row r="37">
      <c r="A37" s="124" t="s">
        <v>384</v>
      </c>
      <c r="B37" s="11" t="s">
        <v>385</v>
      </c>
      <c r="C37" s="146"/>
      <c r="D37" s="146"/>
      <c r="E37" s="146"/>
      <c r="F37" s="147"/>
      <c r="G37" s="147"/>
      <c r="H37" s="126">
        <v>1</v>
      </c>
      <c r="I37" s="126" t="s">
        <v>184</v>
      </c>
      <c r="J37" s="126" t="s">
        <v>184</v>
      </c>
      <c r="K37" s="126">
        <v>0</v>
      </c>
    </row>
    <row r="38">
      <c r="A38" s="124" t="s">
        <v>386</v>
      </c>
      <c r="B38" s="11" t="s">
        <v>387</v>
      </c>
      <c r="C38" s="146"/>
      <c r="D38" s="146"/>
      <c r="E38" s="146"/>
      <c r="F38" s="147"/>
      <c r="G38" s="147"/>
      <c r="H38" s="126">
        <v>3</v>
      </c>
      <c r="I38" s="126">
        <v>1</v>
      </c>
      <c r="J38" s="126">
        <v>2</v>
      </c>
      <c r="K38" s="126">
        <v>0</v>
      </c>
    </row>
    <row r="39">
      <c r="A39" s="124" t="s">
        <v>388</v>
      </c>
      <c r="B39" s="11" t="s">
        <v>389</v>
      </c>
      <c r="C39" s="146"/>
      <c r="D39" s="146"/>
      <c r="E39" s="146"/>
      <c r="F39" s="147"/>
      <c r="G39" s="147">
        <v>19</v>
      </c>
      <c r="H39" s="126">
        <v>2</v>
      </c>
      <c r="I39" s="126">
        <v>1</v>
      </c>
      <c r="J39" s="126">
        <v>1</v>
      </c>
      <c r="K39" s="126" t="s">
        <v>390</v>
      </c>
    </row>
    <row r="40">
      <c r="A40" s="124" t="s">
        <v>391</v>
      </c>
      <c r="B40" s="11" t="s">
        <v>392</v>
      </c>
      <c r="C40" s="146"/>
      <c r="D40" s="146"/>
      <c r="E40" s="146"/>
      <c r="F40" s="148"/>
      <c r="G40" s="148"/>
      <c r="H40" s="126">
        <v>2</v>
      </c>
      <c r="I40" s="126">
        <v>1</v>
      </c>
      <c r="J40" s="126">
        <v>1</v>
      </c>
      <c r="K40" s="126">
        <v>0</v>
      </c>
    </row>
    <row r="41">
      <c r="A41" s="124" t="s">
        <v>393</v>
      </c>
      <c r="B41" s="11" t="s">
        <v>223</v>
      </c>
      <c r="C41" s="146"/>
      <c r="D41" s="146"/>
      <c r="E41" s="146"/>
      <c r="F41" s="148"/>
      <c r="G41" s="148"/>
      <c r="H41" s="126">
        <v>2</v>
      </c>
      <c r="I41" s="126">
        <v>0</v>
      </c>
      <c r="J41" s="126">
        <v>2</v>
      </c>
      <c r="K41" s="126">
        <v>0</v>
      </c>
    </row>
    <row r="42">
      <c r="A42" s="124" t="s">
        <v>394</v>
      </c>
      <c r="B42" s="11" t="s">
        <v>395</v>
      </c>
      <c r="C42" s="146"/>
      <c r="D42" s="146"/>
      <c r="E42" s="146"/>
      <c r="F42" s="148"/>
      <c r="G42" s="148"/>
      <c r="H42" s="126">
        <v>2</v>
      </c>
      <c r="I42" s="126">
        <v>1</v>
      </c>
      <c r="J42" s="126">
        <v>1</v>
      </c>
      <c r="K42" s="126">
        <v>0</v>
      </c>
    </row>
    <row r="43">
      <c r="A43" s="124" t="s">
        <v>396</v>
      </c>
      <c r="B43" s="11" t="s">
        <v>397</v>
      </c>
      <c r="C43" s="146"/>
      <c r="D43" s="146"/>
      <c r="E43" s="146"/>
      <c r="F43" s="148"/>
      <c r="G43" s="148"/>
      <c r="H43" s="126">
        <v>4</v>
      </c>
      <c r="I43" s="126">
        <v>2</v>
      </c>
      <c r="J43" s="126">
        <v>2</v>
      </c>
      <c r="K43" s="126">
        <v>0</v>
      </c>
    </row>
    <row r="44">
      <c r="A44" s="124" t="s">
        <v>398</v>
      </c>
      <c r="B44" s="11" t="s">
        <v>399</v>
      </c>
      <c r="C44" s="146"/>
      <c r="D44" s="146"/>
      <c r="E44" s="146"/>
      <c r="F44" s="148"/>
      <c r="G44" s="148"/>
      <c r="H44" s="126">
        <v>2</v>
      </c>
      <c r="I44" s="126">
        <v>1</v>
      </c>
      <c r="J44" s="126">
        <v>1</v>
      </c>
      <c r="K44" s="126">
        <v>0</v>
      </c>
    </row>
    <row r="45">
      <c r="A45" s="124" t="s">
        <v>400</v>
      </c>
      <c r="B45" s="11" t="s">
        <v>401</v>
      </c>
      <c r="C45" s="149"/>
      <c r="D45" s="146"/>
      <c r="E45" s="146"/>
      <c r="F45" s="148"/>
      <c r="G45" s="148"/>
      <c r="H45" s="126">
        <v>4</v>
      </c>
      <c r="I45" s="126">
        <v>2</v>
      </c>
      <c r="J45" s="126">
        <v>2</v>
      </c>
      <c r="K45" s="126">
        <v>0</v>
      </c>
    </row>
    <row r="46">
      <c r="A46" s="124" t="s">
        <v>402</v>
      </c>
      <c r="B46" s="11" t="s">
        <v>153</v>
      </c>
      <c r="C46" s="139"/>
      <c r="D46" s="139"/>
      <c r="E46" s="139"/>
      <c r="F46" s="139"/>
      <c r="G46" s="139"/>
      <c r="H46" s="126">
        <v>2</v>
      </c>
      <c r="I46" s="126">
        <v>0</v>
      </c>
      <c r="J46" s="126">
        <v>0</v>
      </c>
      <c r="K46" s="126">
        <v>2</v>
      </c>
    </row>
    <row r="47">
      <c r="A47" s="141"/>
      <c r="B47" s="150" t="s">
        <v>39</v>
      </c>
      <c r="C47" s="143"/>
      <c r="D47" s="143"/>
      <c r="E47" s="143"/>
      <c r="F47" s="143"/>
      <c r="G47" s="143"/>
      <c r="H47" s="144">
        <v>8</v>
      </c>
      <c r="I47" s="145"/>
      <c r="J47" s="145"/>
      <c r="K47" s="145"/>
    </row>
    <row r="48">
      <c r="A48" s="151"/>
      <c r="B48" s="152" t="s">
        <v>166</v>
      </c>
      <c r="C48" s="143"/>
      <c r="D48" s="143"/>
      <c r="E48" s="143"/>
      <c r="F48" s="143"/>
      <c r="G48" s="143"/>
      <c r="H48" s="144">
        <f>H3+H18+H14+H8+H22+H27+H36+H47+H31+H5</f>
        <v>68</v>
      </c>
      <c r="I48" s="145"/>
      <c r="J48" s="145"/>
      <c r="K48" s="145"/>
    </row>
  </sheetData>
  <mergeCells count="9">
    <mergeCell ref="A1:A2"/>
    <mergeCell ref="B1:B2"/>
    <mergeCell ref="C1:D1"/>
    <mergeCell ref="E1:F1"/>
    <mergeCell ref="H1:K1"/>
    <mergeCell ref="F6:F7"/>
    <mergeCell ref="F9:F13"/>
    <mergeCell ref="G23:G26"/>
    <mergeCell ref="F28:F30"/>
  </mergeCells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D031DFE4D68EC4BB29935BD6A805057" ma:contentTypeVersion="1" ma:contentTypeDescription="Создание документа." ma:contentTypeScope="" ma:versionID="c2585af4e1045d2a6574d805a65a70a5">
  <xsd:schema xmlns:xsd="http://www.w3.org/2001/XMLSchema" xmlns:xs="http://www.w3.org/2001/XMLSchema" xmlns:p="http://schemas.microsoft.com/office/2006/metadata/properties" xmlns:ns2="d93f08c7-4dc9-4366-b183-71f4e46057df" targetNamespace="http://schemas.microsoft.com/office/2006/metadata/properties" ma:root="true" ma:fieldsID="901426136c3cb9e8a8df3f1a14d2308d" ns2:_="">
    <xsd:import namespace="d93f08c7-4dc9-4366-b183-71f4e46057d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f08c7-4dc9-4366-b183-71f4e46057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019392-8ECA-4E3B-9B0B-41824627E2A9}"/>
</file>

<file path=customXml/itemProps2.xml><?xml version="1.0" encoding="utf-8"?>
<ds:datastoreItem xmlns:ds="http://schemas.openxmlformats.org/officeDocument/2006/customXml" ds:itemID="{4312DAB4-2F1E-4A14-9144-68015A2A0214}"/>
</file>

<file path=customXml/itemProps3.xml><?xml version="1.0" encoding="utf-8"?>
<ds:datastoreItem xmlns:ds="http://schemas.openxmlformats.org/officeDocument/2006/customXml" ds:itemID="{524BA1D0-5BDF-461D-BFFD-F47BDA743100}"/>
</file>

<file path=docProps/app.xml><?xml version="1.0" encoding="utf-8"?>
<Properties xmlns="http://schemas.openxmlformats.org/officeDocument/2006/extended-properties" xmlns:vt="http://schemas.openxmlformats.org/officeDocument/2006/docPropsVTypes">
  <Application>R7-Office/6.2.2.17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0x010100BD031DFE4D68EC4BB29935BD6A805057</vt:lpwstr>
  </property>
</Properties>
</file>