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/>
  <c r="H26"/>
  <c r="I26"/>
  <c r="F26"/>
  <c r="G22"/>
  <c r="H22"/>
  <c r="I22"/>
  <c r="F22"/>
  <c r="G12"/>
  <c r="H12"/>
  <c r="I12"/>
  <c r="J12"/>
  <c r="K12"/>
  <c r="L12"/>
  <c r="M12"/>
  <c r="N12"/>
  <c r="O12"/>
  <c r="P12"/>
  <c r="F12"/>
  <c r="J22"/>
  <c r="K22"/>
  <c r="L22"/>
  <c r="M22"/>
  <c r="N22"/>
  <c r="O22"/>
  <c r="P22"/>
  <c r="G33"/>
  <c r="H33"/>
  <c r="I33"/>
  <c r="J33"/>
  <c r="K33"/>
  <c r="L33"/>
  <c r="M33"/>
  <c r="N33"/>
  <c r="O33"/>
  <c r="P33"/>
  <c r="F33"/>
  <c r="F36" s="1"/>
  <c r="J26"/>
  <c r="K26"/>
  <c r="L26"/>
  <c r="M26"/>
  <c r="N26"/>
  <c r="O26"/>
  <c r="P26"/>
  <c r="O36" l="1"/>
  <c r="K36"/>
  <c r="M36"/>
  <c r="H36"/>
  <c r="I36"/>
  <c r="G36"/>
  <c r="P36"/>
  <c r="N36"/>
  <c r="L36"/>
  <c r="J36"/>
</calcChain>
</file>

<file path=xl/sharedStrings.xml><?xml version="1.0" encoding="utf-8"?>
<sst xmlns="http://schemas.openxmlformats.org/spreadsheetml/2006/main" count="60" uniqueCount="55">
  <si>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</si>
  <si>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</si>
  <si>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</si>
  <si>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</si>
  <si>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</si>
  <si>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</si>
  <si>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</si>
  <si>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</si>
  <si>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</si>
  <si>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</si>
  <si>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</si>
  <si>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</si>
  <si>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Хлеб пшеничный</t>
  </si>
  <si>
    <t>Хлеб ржаной</t>
  </si>
  <si>
    <t>МОУ ПЕТРОПАВЛОВСКАЯ СОШ</t>
  </si>
  <si>
    <t>Меню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</si>
  <si>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</si>
  <si>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</si>
  <si>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</si>
  <si>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</si>
  <si>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</si>
  <si>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</si>
  <si>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</si>
  <si>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</si>
  <si>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</si>
  <si>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</si>
  <si>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</si>
  <si>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</si>
  <si>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</si>
  <si>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</si>
  <si>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</si>
  <si>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Салат «Восторг»</t>
  </si>
  <si>
    <t>Каша рисовая с маслом. с изюмом</t>
  </si>
  <si>
    <t>Масло сливочное порциями</t>
  </si>
  <si>
    <t>Чай с лимоном</t>
  </si>
  <si>
    <t>Салат из б/к капусты с морковью</t>
  </si>
  <si>
    <t>Суп картофельный с горохом</t>
  </si>
  <si>
    <t>Рыба припущенная</t>
  </si>
  <si>
    <t>90/110</t>
  </si>
  <si>
    <t>14/</t>
  </si>
  <si>
    <t>6,72/</t>
  </si>
  <si>
    <t>0,75/</t>
  </si>
  <si>
    <t>119/</t>
  </si>
  <si>
    <t>Макароны отварные</t>
  </si>
  <si>
    <t>Компот из свежих яблок</t>
  </si>
  <si>
    <t>Какао «Несквик»</t>
  </si>
  <si>
    <t>Булка</t>
  </si>
  <si>
    <t>50/75</t>
  </si>
  <si>
    <t>5,51/</t>
  </si>
  <si>
    <t>5,3/</t>
  </si>
  <si>
    <t>14,49/</t>
  </si>
  <si>
    <t>131/</t>
  </si>
  <si>
    <t>Жаркое по - домашнему</t>
  </si>
  <si>
    <t>Кофейный напиток с молоком сгущенным</t>
  </si>
  <si>
    <t>Мандарины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</si>
</sst>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0" fillId="3" borderId="11" xfId="0" applyFont="1" applyFill="1" applyBorder="1"/>
    <xf numFmtId="0" fontId="0" fillId="2" borderId="11" xfId="0" applyFont="1" applyFill="1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2" borderId="12" xfId="0" applyFont="1" applyFill="1" applyBorder="1"/>
    <xf numFmtId="0" fontId="0" fillId="2" borderId="13" xfId="0" applyFont="1" applyFill="1" applyBorder="1"/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2" fontId="1" fillId="0" borderId="4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3" fillId="0" borderId="8" xfId="0" applyFont="1" applyBorder="1" applyAlignment="1">
      <alignment wrapText="1"/>
    </xf>
    <xf numFmtId="0" fontId="1" fillId="0" borderId="8" xfId="0" applyFont="1" applyBorder="1"/>
    <xf numFmtId="0" fontId="0" fillId="0" borderId="8" xfId="0" applyBorder="1"/>
    <xf numFmtId="0" fontId="0" fillId="0" borderId="4" xfId="0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7"/>
  <sheetViews>
    <sheetView tabSelected="1" topLeftCell="B1" workbookViewId="0">
      <selection activeCell="G43" sqref="G43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15</v>
      </c>
      <c r="B1" s="9"/>
    </row>
    <row r="2" spans="1:16">
      <c r="A2" s="1" t="s">
        <v>0</v>
      </c>
      <c r="B2" s="2" t="s">
        <v>14</v>
      </c>
      <c r="C2" s="2"/>
      <c r="D2" s="2"/>
      <c r="E2" s="2"/>
      <c r="F2" s="3"/>
      <c r="G2" s="10"/>
      <c r="H2" s="10" t="s">
        <v>1</v>
      </c>
      <c r="I2" s="11">
        <v>44643</v>
      </c>
    </row>
    <row r="3" spans="1:16">
      <c r="A3" s="4"/>
      <c r="B3" s="5"/>
      <c r="C3" s="5"/>
      <c r="D3" s="5"/>
      <c r="E3" s="5"/>
      <c r="F3" s="33" t="s">
        <v>16</v>
      </c>
      <c r="G3" s="34"/>
      <c r="H3" s="34"/>
      <c r="I3" s="35"/>
      <c r="J3" s="33" t="s">
        <v>17</v>
      </c>
      <c r="K3" s="34"/>
      <c r="L3" s="35"/>
      <c r="M3" s="33" t="s">
        <v>18</v>
      </c>
      <c r="N3" s="34"/>
      <c r="O3" s="34"/>
      <c r="P3" s="35"/>
    </row>
    <row r="4" spans="1:16" ht="28.8">
      <c r="A4" s="6" t="s">
        <v>2</v>
      </c>
      <c r="B4" s="14" t="s">
        <v>3</v>
      </c>
      <c r="C4" s="14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5" t="s">
        <v>30</v>
      </c>
      <c r="J4" s="16" t="s">
        <v>19</v>
      </c>
      <c r="K4" s="16" t="s">
        <v>20</v>
      </c>
      <c r="L4" s="16" t="s">
        <v>21</v>
      </c>
      <c r="M4" s="16" t="s">
        <v>22</v>
      </c>
      <c r="N4" s="16" t="s">
        <v>23</v>
      </c>
      <c r="O4" s="16" t="s">
        <v>24</v>
      </c>
      <c r="P4" s="16" t="s">
        <v>25</v>
      </c>
    </row>
    <row r="5" spans="1:16">
      <c r="A5" s="18" t="s">
        <v>10</v>
      </c>
      <c r="B5" s="20" t="s">
        <v>10</v>
      </c>
      <c r="C5" s="28">
        <v>38</v>
      </c>
      <c r="D5" s="28" t="s">
        <v>31</v>
      </c>
      <c r="E5" s="28">
        <v>100</v>
      </c>
      <c r="F5" s="27">
        <v>1.54</v>
      </c>
      <c r="G5" s="27">
        <v>0.11</v>
      </c>
      <c r="H5" s="27">
        <v>10.91</v>
      </c>
      <c r="I5" s="27">
        <v>48.12</v>
      </c>
      <c r="J5" s="36">
        <v>32.08</v>
      </c>
      <c r="K5" s="27"/>
      <c r="L5" s="27"/>
      <c r="M5" s="27">
        <v>17.91</v>
      </c>
      <c r="N5" s="27">
        <v>34</v>
      </c>
      <c r="O5" s="27"/>
      <c r="P5" s="27"/>
    </row>
    <row r="6" spans="1:16" ht="28.2">
      <c r="A6" s="18"/>
      <c r="B6" s="20"/>
      <c r="C6" s="28">
        <v>182</v>
      </c>
      <c r="D6" s="28" t="s">
        <v>32</v>
      </c>
      <c r="E6" s="28">
        <v>220</v>
      </c>
      <c r="F6" s="27">
        <v>5.0999999999999996</v>
      </c>
      <c r="G6" s="27">
        <v>10.72</v>
      </c>
      <c r="H6" s="27">
        <v>33.42</v>
      </c>
      <c r="I6" s="27">
        <v>251</v>
      </c>
      <c r="J6" s="36"/>
      <c r="K6" s="27"/>
      <c r="L6" s="27">
        <v>0.06</v>
      </c>
      <c r="M6" s="27">
        <v>62.2</v>
      </c>
      <c r="N6" s="27">
        <v>82.01</v>
      </c>
      <c r="O6" s="27"/>
      <c r="P6" s="27"/>
    </row>
    <row r="7" spans="1:16">
      <c r="A7" s="18"/>
      <c r="B7" s="21"/>
      <c r="C7" s="28">
        <v>14</v>
      </c>
      <c r="D7" s="28" t="s">
        <v>33</v>
      </c>
      <c r="E7" s="28">
        <v>10</v>
      </c>
      <c r="F7" s="27">
        <v>0.08</v>
      </c>
      <c r="G7" s="27">
        <v>7.25</v>
      </c>
      <c r="H7" s="27">
        <v>0.15</v>
      </c>
      <c r="I7" s="27">
        <v>66</v>
      </c>
      <c r="J7" s="36"/>
      <c r="K7" s="27"/>
      <c r="L7" s="27">
        <v>40</v>
      </c>
      <c r="M7" s="27">
        <v>2.4</v>
      </c>
      <c r="N7" s="27">
        <v>3</v>
      </c>
      <c r="O7" s="27"/>
      <c r="P7" s="27"/>
    </row>
    <row r="8" spans="1:16" ht="14.4" customHeight="1">
      <c r="A8" s="18"/>
      <c r="B8" s="21"/>
      <c r="C8" s="27">
        <v>377</v>
      </c>
      <c r="D8" s="27" t="s">
        <v>34</v>
      </c>
      <c r="E8" s="27">
        <v>200</v>
      </c>
      <c r="F8" s="27">
        <v>0.13</v>
      </c>
      <c r="G8" s="27">
        <v>0.02</v>
      </c>
      <c r="H8" s="27">
        <v>15.2</v>
      </c>
      <c r="I8" s="27">
        <v>62</v>
      </c>
      <c r="J8" s="36"/>
      <c r="K8" s="27"/>
      <c r="L8" s="27"/>
      <c r="M8" s="27"/>
      <c r="N8" s="27"/>
      <c r="O8" s="27"/>
      <c r="P8" s="27"/>
    </row>
    <row r="9" spans="1:16">
      <c r="A9" s="18"/>
      <c r="B9" s="22"/>
      <c r="C9" s="28"/>
      <c r="D9" s="28" t="s">
        <v>12</v>
      </c>
      <c r="E9" s="28">
        <v>30</v>
      </c>
      <c r="F9" s="27">
        <v>2.37</v>
      </c>
      <c r="G9" s="27">
        <v>0.33</v>
      </c>
      <c r="H9" s="27">
        <v>14.49</v>
      </c>
      <c r="I9" s="27">
        <v>70</v>
      </c>
      <c r="J9" s="36">
        <v>0.03</v>
      </c>
      <c r="K9" s="27">
        <v>0</v>
      </c>
      <c r="L9" s="27">
        <v>0</v>
      </c>
      <c r="M9" s="27">
        <v>6.9</v>
      </c>
      <c r="N9" s="27">
        <v>52.2</v>
      </c>
      <c r="O9" s="27">
        <v>19.8</v>
      </c>
      <c r="P9" s="27">
        <v>0.66</v>
      </c>
    </row>
    <row r="10" spans="1:16">
      <c r="A10" s="18"/>
      <c r="B10" s="22"/>
      <c r="C10" s="28"/>
      <c r="D10" s="28" t="s">
        <v>13</v>
      </c>
      <c r="E10" s="28">
        <v>20</v>
      </c>
      <c r="F10" s="13">
        <v>1.06</v>
      </c>
      <c r="G10" s="13">
        <v>0.22</v>
      </c>
      <c r="H10" s="13">
        <v>9.66</v>
      </c>
      <c r="I10" s="13">
        <v>46</v>
      </c>
      <c r="J10" s="36">
        <v>0.02</v>
      </c>
      <c r="K10" s="27">
        <v>0</v>
      </c>
      <c r="L10" s="27">
        <v>0</v>
      </c>
      <c r="M10" s="27">
        <v>4.5999999999999996</v>
      </c>
      <c r="N10" s="27">
        <v>31.8</v>
      </c>
      <c r="O10" s="27">
        <v>5</v>
      </c>
      <c r="P10" s="27">
        <v>0.62</v>
      </c>
    </row>
    <row r="11" spans="1:16">
      <c r="A11" s="19"/>
      <c r="B11" s="23"/>
      <c r="C11" s="28"/>
      <c r="D11" s="28"/>
      <c r="E11" s="28"/>
      <c r="F11" s="27"/>
      <c r="G11" s="27"/>
      <c r="H11" s="27"/>
      <c r="I11" s="27"/>
      <c r="J11" s="36"/>
      <c r="K11" s="27"/>
      <c r="L11" s="27"/>
      <c r="M11" s="27"/>
      <c r="N11" s="27"/>
      <c r="O11" s="27"/>
      <c r="P11" s="27"/>
    </row>
    <row r="12" spans="1:16">
      <c r="A12" s="24"/>
      <c r="B12" s="25"/>
      <c r="C12" s="28"/>
      <c r="D12" s="28"/>
      <c r="E12" s="12"/>
      <c r="F12" s="12">
        <f>F5+F6+F7+F8+F9+F10+F11</f>
        <v>10.28</v>
      </c>
      <c r="G12" s="12">
        <f t="shared" ref="G12:P12" si="0">G5+G6+G7+G8+G9+G10+G11</f>
        <v>18.649999999999995</v>
      </c>
      <c r="H12" s="12">
        <f t="shared" si="0"/>
        <v>83.829999999999984</v>
      </c>
      <c r="I12" s="12">
        <f t="shared" si="0"/>
        <v>543.12</v>
      </c>
      <c r="J12" s="37">
        <f t="shared" si="0"/>
        <v>32.130000000000003</v>
      </c>
      <c r="K12" s="12">
        <f t="shared" si="0"/>
        <v>0</v>
      </c>
      <c r="L12" s="12">
        <f t="shared" si="0"/>
        <v>40.06</v>
      </c>
      <c r="M12" s="12">
        <f t="shared" si="0"/>
        <v>94.01</v>
      </c>
      <c r="N12" s="12">
        <f t="shared" si="0"/>
        <v>203.01000000000002</v>
      </c>
      <c r="O12" s="12">
        <f t="shared" si="0"/>
        <v>24.8</v>
      </c>
      <c r="P12" s="12">
        <f t="shared" si="0"/>
        <v>1.28</v>
      </c>
    </row>
    <row r="13" spans="1:16" ht="28.8" customHeight="1">
      <c r="A13" s="7"/>
      <c r="B13" s="29" t="s">
        <v>11</v>
      </c>
      <c r="C13" s="28">
        <v>45</v>
      </c>
      <c r="D13" s="40" t="s">
        <v>35</v>
      </c>
      <c r="E13" s="28">
        <v>100</v>
      </c>
      <c r="F13" s="27">
        <v>1.31</v>
      </c>
      <c r="G13" s="27">
        <v>3.25</v>
      </c>
      <c r="H13" s="27">
        <v>6.5</v>
      </c>
      <c r="I13" s="27">
        <v>60.4</v>
      </c>
      <c r="J13" s="36"/>
      <c r="K13" s="27"/>
      <c r="L13" s="27"/>
      <c r="M13" s="27"/>
      <c r="N13" s="27"/>
      <c r="O13" s="27"/>
      <c r="P13" s="27"/>
    </row>
    <row r="14" spans="1:16" ht="14.4" customHeight="1">
      <c r="A14" s="7"/>
      <c r="B14" s="29"/>
      <c r="C14" s="28">
        <v>102</v>
      </c>
      <c r="D14" s="28" t="s">
        <v>36</v>
      </c>
      <c r="E14" s="28">
        <v>250</v>
      </c>
      <c r="F14" s="43">
        <v>9.83</v>
      </c>
      <c r="G14" s="43">
        <v>8.8800000000000008</v>
      </c>
      <c r="H14" s="43">
        <v>16.8</v>
      </c>
      <c r="I14" s="43">
        <v>169.34</v>
      </c>
      <c r="J14" s="36"/>
      <c r="K14" s="27"/>
      <c r="L14" s="27"/>
      <c r="M14" s="27"/>
      <c r="N14" s="27"/>
      <c r="O14" s="27"/>
      <c r="P14" s="27"/>
    </row>
    <row r="15" spans="1:16" ht="27.6" customHeight="1">
      <c r="A15" s="7"/>
      <c r="B15" s="29"/>
      <c r="C15" s="41">
        <v>227</v>
      </c>
      <c r="D15" s="41" t="s">
        <v>37</v>
      </c>
      <c r="E15" s="42" t="s">
        <v>38</v>
      </c>
      <c r="F15" s="43" t="s">
        <v>39</v>
      </c>
      <c r="G15" s="45" t="s">
        <v>40</v>
      </c>
      <c r="H15" s="43" t="s">
        <v>41</v>
      </c>
      <c r="I15" s="46" t="s">
        <v>42</v>
      </c>
      <c r="J15" s="36"/>
      <c r="K15" s="27"/>
      <c r="L15" s="27"/>
      <c r="M15" s="27"/>
      <c r="N15" s="27"/>
      <c r="O15" s="27"/>
      <c r="P15" s="27"/>
    </row>
    <row r="16" spans="1:16">
      <c r="A16" s="7"/>
      <c r="B16" s="30"/>
      <c r="C16" s="41"/>
      <c r="D16" s="41"/>
      <c r="E16" s="42"/>
      <c r="F16" s="44">
        <v>17.12</v>
      </c>
      <c r="G16" s="48">
        <v>8.2200000000000006</v>
      </c>
      <c r="H16" s="44">
        <v>0.92</v>
      </c>
      <c r="I16" s="47">
        <v>146</v>
      </c>
      <c r="J16" s="36"/>
      <c r="K16" s="27"/>
      <c r="L16" s="27"/>
      <c r="M16" s="27"/>
      <c r="N16" s="27"/>
      <c r="O16" s="27"/>
      <c r="P16" s="27"/>
    </row>
    <row r="17" spans="1:17">
      <c r="A17" s="7"/>
      <c r="B17" s="30"/>
      <c r="C17" s="28">
        <v>202</v>
      </c>
      <c r="D17" s="28" t="s">
        <v>43</v>
      </c>
      <c r="E17" s="28">
        <v>200</v>
      </c>
      <c r="F17" s="27">
        <v>7.28</v>
      </c>
      <c r="G17" s="27">
        <v>7.71</v>
      </c>
      <c r="H17" s="27">
        <v>40.61</v>
      </c>
      <c r="I17" s="27">
        <v>260.89999999999998</v>
      </c>
      <c r="J17" s="36"/>
      <c r="K17" s="27"/>
      <c r="L17" s="27"/>
      <c r="M17" s="27"/>
      <c r="N17" s="27"/>
      <c r="O17" s="27"/>
      <c r="P17" s="27"/>
    </row>
    <row r="18" spans="1:17" ht="14.4" customHeight="1">
      <c r="A18" s="7"/>
      <c r="B18" s="30"/>
      <c r="C18" s="28">
        <v>342</v>
      </c>
      <c r="D18" s="28" t="s">
        <v>44</v>
      </c>
      <c r="E18" s="28">
        <v>200</v>
      </c>
      <c r="F18" s="27">
        <v>0.16</v>
      </c>
      <c r="G18" s="27">
        <v>0.16</v>
      </c>
      <c r="H18" s="27">
        <v>27.88</v>
      </c>
      <c r="I18" s="27">
        <v>114.6</v>
      </c>
      <c r="J18" s="36">
        <v>0.09</v>
      </c>
      <c r="K18" s="27">
        <v>0</v>
      </c>
      <c r="L18" s="27">
        <v>0</v>
      </c>
      <c r="M18" s="27">
        <v>20.7</v>
      </c>
      <c r="N18" s="27">
        <v>78.3</v>
      </c>
      <c r="O18" s="27">
        <v>29.7</v>
      </c>
      <c r="P18" s="27">
        <v>0.99</v>
      </c>
    </row>
    <row r="19" spans="1:17" ht="14.4" customHeight="1">
      <c r="A19" s="7"/>
      <c r="B19" s="30"/>
      <c r="C19" s="28"/>
      <c r="D19" s="28" t="s">
        <v>12</v>
      </c>
      <c r="E19" s="28">
        <v>70</v>
      </c>
      <c r="F19" s="27">
        <v>5.53</v>
      </c>
      <c r="G19" s="27">
        <v>0.7</v>
      </c>
      <c r="H19" s="27">
        <v>33.81</v>
      </c>
      <c r="I19" s="27">
        <v>161</v>
      </c>
      <c r="J19" s="36">
        <v>0.06</v>
      </c>
      <c r="K19" s="27">
        <v>0</v>
      </c>
      <c r="L19" s="27">
        <v>0</v>
      </c>
      <c r="M19" s="27">
        <v>13.8</v>
      </c>
      <c r="N19" s="27">
        <v>63.6</v>
      </c>
      <c r="O19" s="27">
        <v>15</v>
      </c>
      <c r="P19" s="27">
        <v>1.86</v>
      </c>
    </row>
    <row r="20" spans="1:17" ht="14.4" customHeight="1">
      <c r="A20" s="7"/>
      <c r="B20" s="30"/>
      <c r="C20" s="28"/>
      <c r="D20" s="28" t="s">
        <v>13</v>
      </c>
      <c r="E20" s="28">
        <v>40</v>
      </c>
      <c r="F20" s="13">
        <v>1.68</v>
      </c>
      <c r="G20" s="13">
        <v>0.33</v>
      </c>
      <c r="H20" s="13">
        <v>19.32</v>
      </c>
      <c r="I20" s="13">
        <v>92</v>
      </c>
      <c r="J20" s="36"/>
      <c r="K20" s="27"/>
      <c r="L20" s="27"/>
      <c r="M20" s="27"/>
      <c r="N20" s="27"/>
      <c r="O20" s="27"/>
      <c r="P20" s="27"/>
    </row>
    <row r="21" spans="1:17" ht="14.4" customHeight="1">
      <c r="A21" s="7"/>
      <c r="B21" s="30"/>
      <c r="C21" s="28"/>
      <c r="D21" s="28"/>
      <c r="E21" s="28"/>
      <c r="F21" s="13"/>
      <c r="G21" s="13"/>
      <c r="H21" s="13"/>
      <c r="I21" s="13"/>
      <c r="J21" s="36"/>
      <c r="K21" s="27"/>
      <c r="L21" s="27"/>
      <c r="M21" s="27"/>
      <c r="N21" s="27"/>
      <c r="O21" s="27"/>
      <c r="P21" s="27"/>
    </row>
    <row r="22" spans="1:17">
      <c r="A22" s="5"/>
      <c r="B22" s="29"/>
      <c r="C22" s="28"/>
      <c r="D22" s="28"/>
      <c r="E22" s="12"/>
      <c r="F22" s="12">
        <f>F13+F14+F16+F17+F18+F19+F20+F21</f>
        <v>42.91</v>
      </c>
      <c r="G22" s="12">
        <f t="shared" ref="G22:I22" si="1">G13+G14+G16+G17+G18+G19+G20+G21</f>
        <v>29.25</v>
      </c>
      <c r="H22" s="12">
        <f t="shared" si="1"/>
        <v>145.84</v>
      </c>
      <c r="I22" s="12">
        <f t="shared" si="1"/>
        <v>1004.24</v>
      </c>
      <c r="J22" s="37">
        <f t="shared" ref="G22:P22" si="2">J13+J14+J15+J16+J17+J18+J19+J20+J21</f>
        <v>0.15</v>
      </c>
      <c r="K22" s="12">
        <f t="shared" si="2"/>
        <v>0</v>
      </c>
      <c r="L22" s="12">
        <f t="shared" si="2"/>
        <v>0</v>
      </c>
      <c r="M22" s="12">
        <f t="shared" si="2"/>
        <v>34.5</v>
      </c>
      <c r="N22" s="12">
        <f t="shared" si="2"/>
        <v>141.9</v>
      </c>
      <c r="O22" s="12">
        <f t="shared" si="2"/>
        <v>44.7</v>
      </c>
      <c r="P22" s="12">
        <f t="shared" si="2"/>
        <v>2.85</v>
      </c>
    </row>
    <row r="23" spans="1:17" ht="14.4" customHeight="1">
      <c r="A23" s="5"/>
      <c r="B23" s="29" t="s">
        <v>27</v>
      </c>
      <c r="C23" s="28">
        <v>382</v>
      </c>
      <c r="D23" s="28" t="s">
        <v>45</v>
      </c>
      <c r="E23" s="28">
        <v>200</v>
      </c>
      <c r="F23" s="27">
        <v>4.08</v>
      </c>
      <c r="G23" s="27">
        <v>3.54</v>
      </c>
      <c r="H23" s="27">
        <v>17.579999999999998</v>
      </c>
      <c r="I23" s="27">
        <v>118.6</v>
      </c>
      <c r="J23" s="36"/>
      <c r="K23" s="27"/>
      <c r="L23" s="27"/>
      <c r="M23" s="27"/>
      <c r="N23" s="27"/>
      <c r="O23" s="27"/>
      <c r="P23" s="27"/>
    </row>
    <row r="24" spans="1:17" ht="14.4" customHeight="1">
      <c r="A24" s="5"/>
      <c r="B24" s="29"/>
      <c r="C24" s="41">
        <v>60</v>
      </c>
      <c r="D24" s="41" t="s">
        <v>46</v>
      </c>
      <c r="E24" s="41" t="s">
        <v>47</v>
      </c>
      <c r="F24" s="13" t="s">
        <v>48</v>
      </c>
      <c r="G24" s="13" t="s">
        <v>49</v>
      </c>
      <c r="H24" s="13" t="s">
        <v>50</v>
      </c>
      <c r="I24" s="13" t="s">
        <v>51</v>
      </c>
      <c r="J24" s="36"/>
      <c r="K24" s="27"/>
      <c r="L24" s="27"/>
      <c r="M24" s="27"/>
      <c r="N24" s="27"/>
      <c r="O24" s="27"/>
      <c r="P24" s="27"/>
    </row>
    <row r="25" spans="1:17">
      <c r="A25" s="5"/>
      <c r="B25" s="31"/>
      <c r="C25" s="41"/>
      <c r="D25" s="41"/>
      <c r="E25" s="41"/>
      <c r="F25" s="13">
        <v>10.14</v>
      </c>
      <c r="G25" s="13">
        <v>10.69</v>
      </c>
      <c r="H25" s="13">
        <v>4.47</v>
      </c>
      <c r="I25" s="13">
        <v>153.59</v>
      </c>
      <c r="J25" s="38"/>
      <c r="K25" s="8"/>
      <c r="L25" s="8"/>
      <c r="M25" s="8"/>
      <c r="N25" s="8"/>
      <c r="O25" s="8"/>
      <c r="P25" s="8"/>
    </row>
    <row r="26" spans="1:17">
      <c r="A26" s="5"/>
      <c r="B26" s="29"/>
      <c r="C26" s="28"/>
      <c r="D26" s="28"/>
      <c r="E26" s="12"/>
      <c r="F26" s="12">
        <f>F23+F25</f>
        <v>14.22</v>
      </c>
      <c r="G26" s="12">
        <f t="shared" ref="G26:I26" si="3">G23+G25</f>
        <v>14.23</v>
      </c>
      <c r="H26" s="12">
        <f t="shared" si="3"/>
        <v>22.049999999999997</v>
      </c>
      <c r="I26" s="12">
        <f t="shared" si="3"/>
        <v>272.19</v>
      </c>
      <c r="J26" s="37">
        <f t="shared" ref="J26:P26" si="4">J23+J24+J25</f>
        <v>0</v>
      </c>
      <c r="K26" s="12">
        <f t="shared" si="4"/>
        <v>0</v>
      </c>
      <c r="L26" s="12">
        <f t="shared" si="4"/>
        <v>0</v>
      </c>
      <c r="M26" s="12">
        <f t="shared" si="4"/>
        <v>0</v>
      </c>
      <c r="N26" s="12">
        <f t="shared" si="4"/>
        <v>0</v>
      </c>
      <c r="O26" s="12">
        <f t="shared" si="4"/>
        <v>0</v>
      </c>
      <c r="P26" s="12">
        <f t="shared" si="4"/>
        <v>0</v>
      </c>
    </row>
    <row r="27" spans="1:17">
      <c r="A27" s="5"/>
      <c r="B27" s="29" t="s">
        <v>28</v>
      </c>
      <c r="C27" s="28">
        <v>259</v>
      </c>
      <c r="D27" s="28" t="s">
        <v>52</v>
      </c>
      <c r="E27" s="28">
        <v>100</v>
      </c>
      <c r="F27" s="27">
        <v>10.65</v>
      </c>
      <c r="G27" s="27">
        <v>11.5</v>
      </c>
      <c r="H27" s="27">
        <v>15.65</v>
      </c>
      <c r="I27" s="27">
        <v>194</v>
      </c>
      <c r="J27" s="36"/>
      <c r="K27" s="27"/>
      <c r="L27" s="27"/>
      <c r="M27" s="27"/>
      <c r="N27" s="27"/>
      <c r="O27" s="27"/>
      <c r="P27" s="27"/>
      <c r="Q27" s="17"/>
    </row>
    <row r="28" spans="1:17">
      <c r="A28" s="5"/>
      <c r="B28" s="31"/>
      <c r="C28" s="28"/>
      <c r="D28" s="28"/>
      <c r="E28" s="28"/>
      <c r="F28" s="27"/>
      <c r="G28" s="27"/>
      <c r="H28" s="27"/>
      <c r="I28" s="27"/>
      <c r="J28" s="36"/>
      <c r="K28" s="27"/>
      <c r="L28" s="27"/>
      <c r="M28" s="27"/>
      <c r="N28" s="27"/>
      <c r="O28" s="27"/>
      <c r="P28" s="27"/>
      <c r="Q28" s="17"/>
    </row>
    <row r="29" spans="1:17" ht="28.2">
      <c r="A29" s="5"/>
      <c r="B29" s="31"/>
      <c r="C29" s="28">
        <v>380</v>
      </c>
      <c r="D29" s="28" t="s">
        <v>53</v>
      </c>
      <c r="E29" s="28">
        <v>200</v>
      </c>
      <c r="F29" s="27">
        <v>2.94</v>
      </c>
      <c r="G29" s="27">
        <v>1.99</v>
      </c>
      <c r="H29" s="27">
        <v>20.92</v>
      </c>
      <c r="I29" s="27">
        <v>113.4</v>
      </c>
      <c r="J29" s="36"/>
      <c r="K29" s="27"/>
      <c r="L29" s="27"/>
      <c r="M29" s="27"/>
      <c r="N29" s="27"/>
      <c r="O29" s="27"/>
      <c r="P29" s="27"/>
      <c r="Q29" s="17"/>
    </row>
    <row r="30" spans="1:17">
      <c r="A30" s="5"/>
      <c r="B30" s="31"/>
      <c r="C30" s="28"/>
      <c r="D30" s="28" t="s">
        <v>12</v>
      </c>
      <c r="E30" s="28">
        <v>30</v>
      </c>
      <c r="F30" s="27">
        <v>2.37</v>
      </c>
      <c r="G30" s="27">
        <v>0.3</v>
      </c>
      <c r="H30" s="27">
        <v>14.49</v>
      </c>
      <c r="I30" s="27">
        <v>70</v>
      </c>
      <c r="J30" s="36">
        <v>0.05</v>
      </c>
      <c r="K30" s="27">
        <v>0</v>
      </c>
      <c r="L30" s="27">
        <v>0</v>
      </c>
      <c r="M30" s="27">
        <v>4.5999999999999996</v>
      </c>
      <c r="N30" s="27">
        <v>31.8</v>
      </c>
      <c r="O30" s="27">
        <v>16.5</v>
      </c>
      <c r="P30" s="27">
        <v>0.55000000000000004</v>
      </c>
      <c r="Q30" s="17"/>
    </row>
    <row r="31" spans="1:17">
      <c r="A31" s="5"/>
      <c r="B31" s="31"/>
      <c r="C31" s="28"/>
      <c r="D31" s="28" t="s">
        <v>13</v>
      </c>
      <c r="E31" s="28">
        <v>40</v>
      </c>
      <c r="F31" s="13">
        <v>1.68</v>
      </c>
      <c r="G31" s="13">
        <v>0.33</v>
      </c>
      <c r="H31" s="13">
        <v>14.32</v>
      </c>
      <c r="I31" s="13">
        <v>92</v>
      </c>
      <c r="J31" s="36">
        <v>0.03</v>
      </c>
      <c r="K31" s="27">
        <v>0</v>
      </c>
      <c r="L31" s="27">
        <v>0</v>
      </c>
      <c r="M31" s="27">
        <v>4.5999999999999996</v>
      </c>
      <c r="N31" s="27">
        <v>31.8</v>
      </c>
      <c r="O31" s="27">
        <v>7.5</v>
      </c>
      <c r="P31" s="27">
        <v>0.93</v>
      </c>
      <c r="Q31" s="17"/>
    </row>
    <row r="32" spans="1:17">
      <c r="A32" s="5"/>
      <c r="B32" s="31"/>
      <c r="C32" s="28"/>
      <c r="D32" s="28"/>
      <c r="E32" s="28"/>
      <c r="F32" s="13"/>
      <c r="G32" s="13"/>
      <c r="H32" s="13"/>
      <c r="I32" s="13"/>
      <c r="J32" s="36"/>
      <c r="K32" s="27"/>
      <c r="L32" s="27"/>
      <c r="M32" s="27"/>
      <c r="N32" s="27"/>
      <c r="O32" s="27"/>
      <c r="P32" s="27"/>
      <c r="Q32" s="17"/>
    </row>
    <row r="33" spans="1:17">
      <c r="A33" s="5"/>
      <c r="B33" s="31"/>
      <c r="C33" s="28"/>
      <c r="D33" s="28"/>
      <c r="E33" s="12"/>
      <c r="F33" s="12">
        <f>F27+F28+F29+F30+F31</f>
        <v>17.64</v>
      </c>
      <c r="G33" s="12">
        <f t="shared" ref="G33:P33" si="5">G27+G28+G29+G30+G31</f>
        <v>14.120000000000001</v>
      </c>
      <c r="H33" s="12">
        <f t="shared" si="5"/>
        <v>65.38</v>
      </c>
      <c r="I33" s="12">
        <f t="shared" si="5"/>
        <v>469.4</v>
      </c>
      <c r="J33" s="37">
        <f t="shared" si="5"/>
        <v>0.08</v>
      </c>
      <c r="K33" s="12">
        <f t="shared" si="5"/>
        <v>0</v>
      </c>
      <c r="L33" s="12">
        <f t="shared" si="5"/>
        <v>0</v>
      </c>
      <c r="M33" s="12">
        <f t="shared" si="5"/>
        <v>9.1999999999999993</v>
      </c>
      <c r="N33" s="12">
        <f t="shared" si="5"/>
        <v>63.6</v>
      </c>
      <c r="O33" s="12">
        <f t="shared" si="5"/>
        <v>24</v>
      </c>
      <c r="P33" s="12">
        <f t="shared" si="5"/>
        <v>1.48</v>
      </c>
      <c r="Q33" s="17"/>
    </row>
    <row r="34" spans="1:17">
      <c r="A34" s="5"/>
      <c r="B34" s="29" t="s">
        <v>29</v>
      </c>
      <c r="C34" s="28">
        <v>411</v>
      </c>
      <c r="D34" s="28" t="s">
        <v>54</v>
      </c>
      <c r="E34" s="28">
        <v>200</v>
      </c>
      <c r="F34" s="26">
        <v>0.85</v>
      </c>
      <c r="G34" s="26">
        <v>0.14000000000000001</v>
      </c>
      <c r="H34" s="26">
        <v>4.57</v>
      </c>
      <c r="I34" s="26">
        <v>37</v>
      </c>
      <c r="J34" s="39"/>
      <c r="K34" s="5"/>
      <c r="L34" s="5"/>
      <c r="M34" s="5"/>
      <c r="N34" s="5"/>
      <c r="O34" s="5"/>
      <c r="P34" s="5"/>
      <c r="Q34" s="17"/>
    </row>
    <row r="35" spans="1:17">
      <c r="A35" s="5"/>
      <c r="B35" s="31"/>
      <c r="C35" s="5"/>
      <c r="D35" s="5"/>
      <c r="E35" s="5"/>
      <c r="F35" s="5"/>
      <c r="G35" s="7"/>
      <c r="H35" s="7"/>
      <c r="I35" s="7"/>
      <c r="J35" s="39"/>
      <c r="K35" s="5"/>
      <c r="L35" s="5"/>
      <c r="M35" s="5"/>
      <c r="N35" s="5"/>
      <c r="O35" s="5"/>
      <c r="P35" s="5"/>
      <c r="Q35" s="17"/>
    </row>
    <row r="36" spans="1:17">
      <c r="A36" s="5"/>
      <c r="B36" s="31"/>
      <c r="C36" s="5"/>
      <c r="D36" s="8" t="s">
        <v>26</v>
      </c>
      <c r="E36" s="8"/>
      <c r="F36" s="32">
        <f>F12+F22+F26+F33+F34</f>
        <v>85.899999999999991</v>
      </c>
      <c r="G36" s="8">
        <f t="shared" ref="G36:P36" si="6">G12+G22+G26+G33+G34</f>
        <v>76.39</v>
      </c>
      <c r="H36" s="8">
        <f t="shared" si="6"/>
        <v>321.66999999999996</v>
      </c>
      <c r="I36" s="8">
        <f t="shared" si="6"/>
        <v>2325.9500000000003</v>
      </c>
      <c r="J36" s="38">
        <f t="shared" si="6"/>
        <v>32.36</v>
      </c>
      <c r="K36" s="8">
        <f t="shared" si="6"/>
        <v>0</v>
      </c>
      <c r="L36" s="8">
        <f t="shared" si="6"/>
        <v>40.06</v>
      </c>
      <c r="M36" s="8">
        <f t="shared" si="6"/>
        <v>137.70999999999998</v>
      </c>
      <c r="N36" s="8">
        <f t="shared" si="6"/>
        <v>408.51000000000005</v>
      </c>
      <c r="O36" s="8">
        <f t="shared" si="6"/>
        <v>93.5</v>
      </c>
      <c r="P36" s="8">
        <f t="shared" si="6"/>
        <v>5.6099999999999994</v>
      </c>
      <c r="Q36" s="17"/>
    </row>
    <row r="37" spans="1:17">
      <c r="A37" s="5"/>
      <c r="B37" s="31"/>
      <c r="C37" s="5"/>
      <c r="D37" s="5"/>
      <c r="E37" s="5"/>
      <c r="F37" s="5"/>
      <c r="G37" s="5"/>
      <c r="H37" s="5"/>
      <c r="I37" s="5"/>
      <c r="J37" s="39"/>
      <c r="K37" s="5"/>
      <c r="L37" s="5"/>
      <c r="M37" s="5"/>
      <c r="N37" s="5"/>
      <c r="O37" s="5"/>
      <c r="P37" s="5"/>
      <c r="Q37" s="17"/>
    </row>
  </sheetData>
  <mergeCells count="9">
    <mergeCell ref="C24:C25"/>
    <mergeCell ref="D24:D25"/>
    <mergeCell ref="E24:E25"/>
    <mergeCell ref="J3:L3"/>
    <mergeCell ref="M3:P3"/>
    <mergeCell ref="F3:I3"/>
    <mergeCell ref="C15:C16"/>
    <mergeCell ref="D15:D16"/>
    <mergeCell ref="E15:E16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861EEFE7-3971-4385-95B3-C68FA31536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2022-03-24T05:45:01Z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