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H21"/>
  <c r="I21"/>
  <c r="J21"/>
  <c r="K21"/>
  <c r="L21"/>
  <c r="M21"/>
  <c r="N21"/>
  <c r="O21"/>
  <c r="P21"/>
  <c r="F21"/>
  <c r="G12"/>
  <c r="H12"/>
  <c r="I12"/>
  <c r="F12"/>
  <c r="G32"/>
  <c r="H32"/>
  <c r="I32"/>
  <c r="F32"/>
  <c r="J12"/>
  <c r="K12"/>
  <c r="K35" s="1"/>
  <c r="L12"/>
  <c r="M12"/>
  <c r="M35" s="1"/>
  <c r="N12"/>
  <c r="O12"/>
  <c r="O35" s="1"/>
  <c r="P12"/>
  <c r="J32"/>
  <c r="K32"/>
  <c r="L32"/>
  <c r="M32"/>
  <c r="N32"/>
  <c r="O32"/>
  <c r="P32"/>
  <c r="F25"/>
  <c r="G25"/>
  <c r="H25"/>
  <c r="I25"/>
  <c r="J25"/>
  <c r="K25"/>
  <c r="L25"/>
  <c r="M25"/>
  <c r="N25"/>
  <c r="O25"/>
  <c r="P25"/>
  <c r="F35" l="1"/>
  <c r="H35"/>
  <c r="G35"/>
  <c r="I35"/>
  <c r="P35"/>
  <c r="N35"/>
  <c r="L35"/>
  <c r="J35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<sst xmlns="http://schemas.openxmlformats.org/spreadsheetml/2006/main" count="43" uniqueCount="40">
  <si>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</si>
  <si>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</si>
  <si>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</si>
  <si>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</si>
  <si>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</si>
  <si>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</si>
  <si>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</si>
  <si>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</si>
  <si>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</si>
  <si>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</si>
  <si>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</si>
  <si>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</si>
  <si>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</si>
  <si>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</si>
  <si>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</si>
  <si>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</si>
  <si>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</si>
  <si>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</si>
  <si>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</si>
  <si>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</si>
  <si>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</si>
  <si>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</si>
  <si>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</si>
  <si>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</si>
  <si>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</si>
  <si>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</si>
  <si>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</si>
  <si>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</si>
  <si>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</si>
  <si>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</si>
  <si>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</si>
  <si>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</si>
  <si>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Компот из яблок свежих</t>
  </si>
  <si>
    <t>Салат «Метелка»</t>
  </si>
  <si>
    <t>Запеканка творожная со сгущенным молоком (пудинг из творога)</t>
  </si>
  <si>
    <t>Винегрет</t>
  </si>
  <si>
    <t>Суп картофельный с макар. изделиями</t>
  </si>
  <si>
    <t>Ёжики мясные</t>
  </si>
  <si>
    <t>Пюре картофельное</t>
  </si>
  <si>
    <t>Кофейный напиток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</si>
</sst>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1" fillId="0" borderId="4" xfId="0" applyFont="1" applyBorder="1"/>
    <xf numFmtId="14" fontId="0" fillId="0" borderId="0" xfId="0" applyNumberFormat="1"/>
    <xf numFmtId="0" fontId="0" fillId="0" borderId="5" xfId="0" applyBorder="1"/>
    <xf numFmtId="14" fontId="1" fillId="0" borderId="6" xfId="0" applyNumberFormat="1" applyFont="1" applyBorder="1"/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0" xfId="0" applyFont="1" applyBorder="1"/>
    <xf numFmtId="0" fontId="0" fillId="0" borderId="0" xfId="0" applyBorder="1"/>
    <xf numFmtId="0" fontId="0" fillId="3" borderId="7" xfId="0" applyFont="1" applyFill="1" applyBorder="1"/>
    <xf numFmtId="0" fontId="0" fillId="2" borderId="7" xfId="0" applyFont="1" applyFill="1" applyBorder="1"/>
    <xf numFmtId="0" fontId="0" fillId="0" borderId="7" xfId="0" applyFont="1" applyBorder="1"/>
    <xf numFmtId="0" fontId="2" fillId="0" borderId="4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1" fillId="3" borderId="4" xfId="0" applyFont="1" applyFill="1" applyBorder="1"/>
    <xf numFmtId="0" fontId="0" fillId="3" borderId="4" xfId="0" applyFill="1" applyBorder="1" applyAlignment="1">
      <alignment vertical="center"/>
    </xf>
    <xf numFmtId="0" fontId="0" fillId="3" borderId="4" xfId="0" applyFill="1" applyBorder="1"/>
    <xf numFmtId="0" fontId="0" fillId="2" borderId="4" xfId="0" applyFont="1" applyFill="1" applyBorder="1"/>
    <xf numFmtId="0" fontId="2" fillId="0" borderId="4" xfId="0" applyFont="1" applyBorder="1" applyAlignment="1">
      <alignment vertical="top" wrapText="1"/>
    </xf>
    <xf numFmtId="0" fontId="0" fillId="0" borderId="4" xfId="0" applyBorder="1" applyAlignment="1">
      <alignment wrapText="1"/>
    </xf>
    <xf numFmtId="0" fontId="3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tabSelected="1" topLeftCell="B1" workbookViewId="0">
      <selection activeCell="G40" sqref="G40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9"/>
    </row>
    <row r="2" spans="1:16">
      <c r="A2" s="1" t="s">
        <v>0</v>
      </c>
      <c r="B2" s="2" t="s">
        <v>15</v>
      </c>
      <c r="C2" s="2"/>
      <c r="D2" s="2"/>
      <c r="E2" s="2"/>
      <c r="F2" s="3"/>
      <c r="G2" s="10"/>
      <c r="H2" s="10" t="s">
        <v>1</v>
      </c>
      <c r="I2" s="11">
        <v>44631</v>
      </c>
    </row>
    <row r="3" spans="1:16">
      <c r="A3" s="4"/>
      <c r="B3" s="5"/>
      <c r="C3" s="5"/>
      <c r="D3" s="5"/>
      <c r="E3" s="5"/>
      <c r="F3" s="21" t="s">
        <v>17</v>
      </c>
      <c r="G3" s="21"/>
      <c r="H3" s="21"/>
      <c r="I3" s="21"/>
      <c r="J3" s="21" t="s">
        <v>18</v>
      </c>
      <c r="K3" s="21"/>
      <c r="L3" s="21"/>
      <c r="M3" s="21" t="s">
        <v>19</v>
      </c>
      <c r="N3" s="21"/>
      <c r="O3" s="21"/>
      <c r="P3" s="21"/>
    </row>
    <row r="4" spans="1:16" ht="28.8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22" t="s">
        <v>31</v>
      </c>
      <c r="J4" s="23" t="s">
        <v>20</v>
      </c>
      <c r="K4" s="23" t="s">
        <v>21</v>
      </c>
      <c r="L4" s="23" t="s">
        <v>22</v>
      </c>
      <c r="M4" s="23" t="s">
        <v>23</v>
      </c>
      <c r="N4" s="23" t="s">
        <v>24</v>
      </c>
      <c r="O4" s="23" t="s">
        <v>25</v>
      </c>
      <c r="P4" s="23" t="s">
        <v>26</v>
      </c>
    </row>
    <row r="5" spans="1:16">
      <c r="A5" s="17" t="s">
        <v>10</v>
      </c>
      <c r="B5" s="24" t="s">
        <v>10</v>
      </c>
      <c r="C5" s="20">
        <v>54</v>
      </c>
      <c r="D5" s="20" t="s">
        <v>33</v>
      </c>
      <c r="E5" s="20">
        <v>100</v>
      </c>
      <c r="F5" s="12">
        <v>1.0900000000000001</v>
      </c>
      <c r="G5" s="12">
        <v>6.08</v>
      </c>
      <c r="H5" s="12">
        <v>11.2</v>
      </c>
      <c r="I5" s="12">
        <v>103.9</v>
      </c>
      <c r="J5" s="12"/>
      <c r="K5" s="12"/>
      <c r="L5" s="12"/>
      <c r="M5" s="12"/>
      <c r="N5" s="12"/>
      <c r="O5" s="12"/>
      <c r="P5" s="12"/>
    </row>
    <row r="6" spans="1:16" ht="42">
      <c r="A6" s="17"/>
      <c r="B6" s="24"/>
      <c r="C6" s="20">
        <v>222</v>
      </c>
      <c r="D6" s="20" t="s">
        <v>34</v>
      </c>
      <c r="E6" s="20">
        <v>200</v>
      </c>
      <c r="F6" s="20">
        <v>29.22</v>
      </c>
      <c r="G6" s="20">
        <v>17.71</v>
      </c>
      <c r="H6" s="20">
        <v>38.65</v>
      </c>
      <c r="I6" s="20">
        <v>443</v>
      </c>
      <c r="J6" s="12"/>
      <c r="K6" s="12"/>
      <c r="L6" s="12"/>
      <c r="M6" s="12"/>
      <c r="N6" s="12"/>
      <c r="O6" s="12"/>
      <c r="P6" s="12"/>
    </row>
    <row r="7" spans="1:16" ht="14.4" customHeight="1">
      <c r="A7" s="17"/>
      <c r="B7" s="25"/>
      <c r="C7" s="20">
        <v>342</v>
      </c>
      <c r="D7" s="20" t="s">
        <v>32</v>
      </c>
      <c r="E7" s="20">
        <v>200</v>
      </c>
      <c r="F7" s="12">
        <v>0</v>
      </c>
      <c r="G7" s="12">
        <v>0</v>
      </c>
      <c r="H7" s="12">
        <v>28</v>
      </c>
      <c r="I7" s="12">
        <v>115</v>
      </c>
      <c r="J7" s="12"/>
      <c r="K7" s="12"/>
      <c r="L7" s="12"/>
      <c r="M7" s="12"/>
      <c r="N7" s="12"/>
      <c r="O7" s="12"/>
      <c r="P7" s="12"/>
    </row>
    <row r="8" spans="1:16" ht="14.4" customHeight="1">
      <c r="A8" s="17"/>
      <c r="B8" s="25"/>
      <c r="C8" s="20"/>
      <c r="D8" s="20" t="s">
        <v>13</v>
      </c>
      <c r="E8" s="20">
        <v>20</v>
      </c>
      <c r="F8" s="12">
        <v>1.58</v>
      </c>
      <c r="G8" s="12">
        <v>0.2</v>
      </c>
      <c r="H8" s="12">
        <v>9.66</v>
      </c>
      <c r="I8" s="12">
        <v>46</v>
      </c>
      <c r="J8" s="12"/>
      <c r="K8" s="12"/>
      <c r="L8" s="12"/>
      <c r="M8" s="12"/>
      <c r="N8" s="12"/>
      <c r="O8" s="12"/>
      <c r="P8" s="12"/>
    </row>
    <row r="9" spans="1:16">
      <c r="A9" s="17"/>
      <c r="B9" s="26"/>
      <c r="C9" s="20"/>
      <c r="D9" s="20" t="s">
        <v>14</v>
      </c>
      <c r="E9" s="20">
        <v>20</v>
      </c>
      <c r="F9" s="14">
        <v>1.2</v>
      </c>
      <c r="G9" s="14">
        <v>0.2</v>
      </c>
      <c r="H9" s="14">
        <v>9.8800000000000008</v>
      </c>
      <c r="I9" s="14">
        <v>46</v>
      </c>
      <c r="J9" s="12"/>
      <c r="K9" s="12"/>
      <c r="L9" s="12"/>
      <c r="M9" s="12"/>
      <c r="N9" s="12"/>
      <c r="O9" s="12"/>
      <c r="P9" s="12"/>
    </row>
    <row r="10" spans="1:16">
      <c r="A10" s="17"/>
      <c r="B10" s="26"/>
      <c r="C10" s="20"/>
      <c r="D10" s="20"/>
      <c r="E10" s="20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>
      <c r="A11" s="18"/>
      <c r="B11" s="27"/>
      <c r="C11" s="20"/>
      <c r="D11" s="20"/>
      <c r="E11" s="20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>
      <c r="A12" s="18"/>
      <c r="B12" s="27"/>
      <c r="C12" s="20"/>
      <c r="D12" s="20"/>
      <c r="E12" s="13"/>
      <c r="F12" s="13">
        <f>F5+F6+F7+F8+F9+F10+F11</f>
        <v>33.090000000000003</v>
      </c>
      <c r="G12" s="13">
        <f t="shared" ref="G12:I12" si="0">G5+G6+G7+G8+G9+G10+G11</f>
        <v>24.189999999999998</v>
      </c>
      <c r="H12" s="13">
        <f t="shared" si="0"/>
        <v>97.389999999999986</v>
      </c>
      <c r="I12" s="13">
        <f t="shared" si="0"/>
        <v>753.9</v>
      </c>
      <c r="J12" s="13">
        <f t="shared" ref="J12:P12" si="1">J5+J6+J7+J9+J10+J11</f>
        <v>0</v>
      </c>
      <c r="K12" s="13">
        <f t="shared" si="1"/>
        <v>0</v>
      </c>
      <c r="L12" s="13">
        <f t="shared" si="1"/>
        <v>0</v>
      </c>
      <c r="M12" s="13">
        <f t="shared" si="1"/>
        <v>0</v>
      </c>
      <c r="N12" s="13">
        <f t="shared" si="1"/>
        <v>0</v>
      </c>
      <c r="O12" s="13">
        <f t="shared" si="1"/>
        <v>0</v>
      </c>
      <c r="P12" s="13">
        <f t="shared" si="1"/>
        <v>0</v>
      </c>
    </row>
    <row r="13" spans="1:16" ht="33" customHeight="1">
      <c r="A13" s="19"/>
      <c r="B13" s="8" t="s">
        <v>11</v>
      </c>
      <c r="C13" s="20">
        <v>67</v>
      </c>
      <c r="D13" s="20" t="s">
        <v>35</v>
      </c>
      <c r="E13" s="20">
        <v>100</v>
      </c>
      <c r="F13" s="12">
        <v>1.4</v>
      </c>
      <c r="G13" s="12">
        <v>10.029999999999999</v>
      </c>
      <c r="H13" s="12">
        <v>7.28</v>
      </c>
      <c r="I13" s="12">
        <v>125.1</v>
      </c>
      <c r="J13" s="12"/>
      <c r="K13" s="12"/>
      <c r="L13" s="12"/>
      <c r="M13" s="12"/>
      <c r="N13" s="12"/>
      <c r="O13" s="12"/>
      <c r="P13" s="12"/>
    </row>
    <row r="14" spans="1:16" ht="29.4" customHeight="1">
      <c r="A14" s="19"/>
      <c r="B14" s="8"/>
      <c r="C14" s="20">
        <v>104</v>
      </c>
      <c r="D14" s="20" t="s">
        <v>36</v>
      </c>
      <c r="E14" s="20">
        <v>250</v>
      </c>
      <c r="F14" s="20">
        <v>8.89</v>
      </c>
      <c r="G14" s="20">
        <v>6.59</v>
      </c>
      <c r="H14" s="20">
        <v>13.15</v>
      </c>
      <c r="I14" s="20">
        <v>159.80000000000001</v>
      </c>
      <c r="J14" s="12"/>
      <c r="K14" s="12"/>
      <c r="L14" s="12"/>
      <c r="M14" s="12"/>
      <c r="N14" s="12"/>
      <c r="O14" s="12"/>
      <c r="P14" s="12"/>
    </row>
    <row r="15" spans="1:16" ht="14.4" customHeight="1">
      <c r="A15" s="19"/>
      <c r="B15" s="8"/>
      <c r="C15" s="20">
        <v>278</v>
      </c>
      <c r="D15" s="20" t="s">
        <v>37</v>
      </c>
      <c r="E15" s="20">
        <v>110</v>
      </c>
      <c r="F15" s="12">
        <v>8.73</v>
      </c>
      <c r="G15" s="12">
        <v>8.6999999999999993</v>
      </c>
      <c r="H15" s="12">
        <v>10.3</v>
      </c>
      <c r="I15" s="12">
        <v>156.6</v>
      </c>
      <c r="J15" s="28"/>
      <c r="K15" s="28"/>
      <c r="L15" s="28"/>
      <c r="M15" s="28"/>
      <c r="N15" s="28"/>
      <c r="O15" s="28"/>
      <c r="P15" s="28"/>
    </row>
    <row r="16" spans="1:16">
      <c r="A16" s="19"/>
      <c r="B16" s="7" t="s">
        <v>12</v>
      </c>
      <c r="C16" s="20">
        <v>312</v>
      </c>
      <c r="D16" s="20" t="s">
        <v>38</v>
      </c>
      <c r="E16" s="20">
        <v>200</v>
      </c>
      <c r="F16" s="12">
        <v>4.68</v>
      </c>
      <c r="G16" s="12">
        <v>33.42</v>
      </c>
      <c r="H16" s="12">
        <v>7.58</v>
      </c>
      <c r="I16" s="12">
        <v>348.04</v>
      </c>
      <c r="J16" s="28"/>
      <c r="K16" s="28"/>
      <c r="L16" s="28"/>
      <c r="M16" s="28"/>
      <c r="N16" s="28"/>
      <c r="O16" s="28"/>
      <c r="P16" s="28"/>
    </row>
    <row r="17" spans="1:17">
      <c r="A17" s="19"/>
      <c r="B17" s="7"/>
      <c r="C17" s="20">
        <v>379</v>
      </c>
      <c r="D17" s="20" t="s">
        <v>39</v>
      </c>
      <c r="E17" s="20">
        <v>200</v>
      </c>
      <c r="F17" s="12">
        <v>3.17</v>
      </c>
      <c r="G17" s="12">
        <v>2.68</v>
      </c>
      <c r="H17" s="12">
        <v>15.9</v>
      </c>
      <c r="I17" s="12">
        <v>100.6</v>
      </c>
      <c r="J17" s="12"/>
      <c r="K17" s="12"/>
      <c r="L17" s="12"/>
      <c r="M17" s="12"/>
      <c r="N17" s="12"/>
      <c r="O17" s="12"/>
      <c r="P17" s="12"/>
    </row>
    <row r="18" spans="1:17" ht="14.4" customHeight="1">
      <c r="A18" s="19"/>
      <c r="B18" s="7"/>
      <c r="C18" s="20"/>
      <c r="D18" s="20" t="s">
        <v>13</v>
      </c>
      <c r="E18" s="20">
        <v>70</v>
      </c>
      <c r="F18" s="12">
        <v>5.53</v>
      </c>
      <c r="G18" s="12">
        <v>0.7</v>
      </c>
      <c r="H18" s="12">
        <v>33.81</v>
      </c>
      <c r="I18" s="12">
        <v>161</v>
      </c>
      <c r="J18" s="12">
        <v>0.09</v>
      </c>
      <c r="K18" s="12">
        <v>0</v>
      </c>
      <c r="L18" s="12">
        <v>0</v>
      </c>
      <c r="M18" s="12">
        <v>20.7</v>
      </c>
      <c r="N18" s="12">
        <v>78.3</v>
      </c>
      <c r="O18" s="12">
        <v>29.7</v>
      </c>
      <c r="P18" s="12">
        <v>0.99</v>
      </c>
    </row>
    <row r="19" spans="1:17" ht="14.4" customHeight="1">
      <c r="A19" s="19"/>
      <c r="B19" s="7"/>
      <c r="C19" s="20"/>
      <c r="D19" s="20" t="s">
        <v>14</v>
      </c>
      <c r="E19" s="20">
        <v>50</v>
      </c>
      <c r="F19" s="14">
        <v>3</v>
      </c>
      <c r="G19" s="14">
        <v>0.5</v>
      </c>
      <c r="H19" s="14">
        <v>24.7</v>
      </c>
      <c r="I19" s="14">
        <v>172</v>
      </c>
      <c r="J19" s="12">
        <v>0.06</v>
      </c>
      <c r="K19" s="12">
        <v>0</v>
      </c>
      <c r="L19" s="12">
        <v>0</v>
      </c>
      <c r="M19" s="12">
        <v>13.8</v>
      </c>
      <c r="N19" s="12">
        <v>63.6</v>
      </c>
      <c r="O19" s="12">
        <v>15</v>
      </c>
      <c r="P19" s="12">
        <v>1.86</v>
      </c>
    </row>
    <row r="20" spans="1:17">
      <c r="A20" s="15"/>
      <c r="B20" s="5"/>
      <c r="C20" s="20"/>
      <c r="D20" s="20"/>
      <c r="E20" s="20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</row>
    <row r="21" spans="1:17">
      <c r="B21" s="8"/>
      <c r="C21" s="20"/>
      <c r="D21" s="20"/>
      <c r="E21" s="13"/>
      <c r="F21" s="13">
        <f>F13+F14+F15+F16+F17+F18+F19+F20</f>
        <v>35.400000000000006</v>
      </c>
      <c r="G21" s="13">
        <f t="shared" ref="G21:P21" si="2">G13+G14+G15+G16+G17+G18+G19+G20</f>
        <v>62.62</v>
      </c>
      <c r="H21" s="13">
        <f t="shared" si="2"/>
        <v>112.72000000000001</v>
      </c>
      <c r="I21" s="13">
        <f t="shared" si="2"/>
        <v>1223.1399999999999</v>
      </c>
      <c r="J21" s="13">
        <f t="shared" si="2"/>
        <v>0.15</v>
      </c>
      <c r="K21" s="13">
        <f t="shared" si="2"/>
        <v>0</v>
      </c>
      <c r="L21" s="13">
        <f t="shared" si="2"/>
        <v>0</v>
      </c>
      <c r="M21" s="13">
        <f t="shared" si="2"/>
        <v>34.5</v>
      </c>
      <c r="N21" s="13">
        <f t="shared" si="2"/>
        <v>141.9</v>
      </c>
      <c r="O21" s="13">
        <f t="shared" si="2"/>
        <v>44.7</v>
      </c>
      <c r="P21" s="13">
        <f t="shared" si="2"/>
        <v>2.85</v>
      </c>
    </row>
    <row r="22" spans="1:17" ht="31.2" customHeight="1">
      <c r="B22" s="8" t="s">
        <v>28</v>
      </c>
      <c r="C22" s="20"/>
      <c r="D22" s="20"/>
      <c r="E22" s="20"/>
      <c r="F22" s="22"/>
      <c r="G22" s="22"/>
      <c r="H22" s="22"/>
      <c r="I22" s="22"/>
      <c r="J22" s="5"/>
      <c r="K22" s="5"/>
      <c r="L22" s="5"/>
      <c r="M22" s="5"/>
      <c r="N22" s="5"/>
      <c r="O22" s="5"/>
      <c r="P22" s="5"/>
    </row>
    <row r="23" spans="1:17" ht="14.4" customHeight="1">
      <c r="B23" s="8"/>
      <c r="C23" s="20"/>
      <c r="D23" s="20"/>
      <c r="E23" s="20"/>
      <c r="F23" s="14"/>
      <c r="G23" s="14"/>
      <c r="H23" s="14"/>
      <c r="I23" s="14"/>
      <c r="J23" s="5"/>
      <c r="K23" s="5"/>
      <c r="L23" s="5"/>
      <c r="M23" s="5"/>
      <c r="N23" s="5"/>
      <c r="O23" s="5"/>
      <c r="P23" s="5"/>
    </row>
    <row r="24" spans="1:17">
      <c r="B24" s="5"/>
      <c r="C24" s="20"/>
      <c r="D24" s="20"/>
      <c r="E24" s="20"/>
      <c r="F24" s="14"/>
      <c r="G24" s="12"/>
      <c r="H24" s="14"/>
      <c r="I24" s="14"/>
      <c r="J24" s="8"/>
      <c r="K24" s="8"/>
      <c r="L24" s="8"/>
      <c r="M24" s="8"/>
      <c r="N24" s="8"/>
      <c r="O24" s="8"/>
      <c r="P24" s="8"/>
    </row>
    <row r="25" spans="1:17">
      <c r="B25" s="8"/>
      <c r="C25" s="20"/>
      <c r="D25" s="20"/>
      <c r="E25" s="13"/>
      <c r="F25" s="13">
        <f t="shared" ref="F25:I25" si="3">F22+F23+F24</f>
        <v>0</v>
      </c>
      <c r="G25" s="13">
        <f t="shared" si="3"/>
        <v>0</v>
      </c>
      <c r="H25" s="13">
        <f t="shared" si="3"/>
        <v>0</v>
      </c>
      <c r="I25" s="13">
        <f t="shared" si="3"/>
        <v>0</v>
      </c>
      <c r="J25" s="13">
        <f t="shared" ref="J25:P25" si="4">J22+J23+J24</f>
        <v>0</v>
      </c>
      <c r="K25" s="13">
        <f t="shared" si="4"/>
        <v>0</v>
      </c>
      <c r="L25" s="13">
        <f t="shared" si="4"/>
        <v>0</v>
      </c>
      <c r="M25" s="13">
        <f t="shared" si="4"/>
        <v>0</v>
      </c>
      <c r="N25" s="13">
        <f t="shared" si="4"/>
        <v>0</v>
      </c>
      <c r="O25" s="13">
        <f t="shared" si="4"/>
        <v>0</v>
      </c>
      <c r="P25" s="13">
        <f t="shared" si="4"/>
        <v>0</v>
      </c>
    </row>
    <row r="26" spans="1:17">
      <c r="B26" s="8" t="s">
        <v>29</v>
      </c>
      <c r="C26" s="29"/>
      <c r="D26" s="29"/>
      <c r="E26" s="29"/>
      <c r="F26" s="14"/>
      <c r="G26" s="14"/>
      <c r="H26" s="14"/>
      <c r="I26" s="14"/>
      <c r="J26" s="12"/>
      <c r="K26" s="12"/>
      <c r="L26" s="12"/>
      <c r="M26" s="12"/>
      <c r="N26" s="12"/>
      <c r="O26" s="12"/>
      <c r="P26" s="12"/>
      <c r="Q26" s="16"/>
    </row>
    <row r="27" spans="1:17">
      <c r="B27" s="5"/>
      <c r="C27" s="29"/>
      <c r="D27" s="29"/>
      <c r="E27" s="29"/>
      <c r="F27" s="14"/>
      <c r="G27" s="14"/>
      <c r="H27" s="14"/>
      <c r="I27" s="14"/>
      <c r="J27" s="12"/>
      <c r="K27" s="12"/>
      <c r="L27" s="12"/>
      <c r="M27" s="12"/>
      <c r="N27" s="12"/>
      <c r="O27" s="12"/>
      <c r="P27" s="12"/>
      <c r="Q27" s="16"/>
    </row>
    <row r="28" spans="1:17">
      <c r="B28" s="5"/>
      <c r="C28" s="20"/>
      <c r="D28" s="20"/>
      <c r="E28" s="20"/>
      <c r="F28" s="14"/>
      <c r="G28" s="14"/>
      <c r="H28" s="14"/>
      <c r="I28" s="14"/>
      <c r="J28" s="12"/>
      <c r="K28" s="12"/>
      <c r="L28" s="12"/>
      <c r="M28" s="12"/>
      <c r="N28" s="12"/>
      <c r="O28" s="12"/>
      <c r="P28" s="12"/>
      <c r="Q28" s="16"/>
    </row>
    <row r="29" spans="1:17">
      <c r="B29" s="5"/>
      <c r="C29" s="20"/>
      <c r="D29" s="20"/>
      <c r="E29" s="20"/>
      <c r="F29" s="14"/>
      <c r="G29" s="14"/>
      <c r="H29" s="14"/>
      <c r="I29" s="14"/>
      <c r="J29" s="12"/>
      <c r="K29" s="12"/>
      <c r="L29" s="12"/>
      <c r="M29" s="12"/>
      <c r="N29" s="12"/>
      <c r="O29" s="12"/>
      <c r="P29" s="12"/>
      <c r="Q29" s="16"/>
    </row>
    <row r="30" spans="1:17">
      <c r="B30" s="5"/>
      <c r="C30" s="20"/>
      <c r="D30" s="20"/>
      <c r="E30" s="20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16"/>
    </row>
    <row r="31" spans="1:17">
      <c r="B31" s="5"/>
      <c r="C31" s="20"/>
      <c r="D31" s="20"/>
      <c r="E31" s="20"/>
      <c r="F31" s="14"/>
      <c r="G31" s="14"/>
      <c r="H31" s="14"/>
      <c r="I31" s="14"/>
      <c r="J31" s="12"/>
      <c r="K31" s="12"/>
      <c r="L31" s="12"/>
      <c r="M31" s="12"/>
      <c r="N31" s="12"/>
      <c r="O31" s="12"/>
      <c r="P31" s="12"/>
      <c r="Q31" s="16"/>
    </row>
    <row r="32" spans="1:17">
      <c r="B32" s="5"/>
      <c r="C32" s="20"/>
      <c r="D32" s="20"/>
      <c r="E32" s="13"/>
      <c r="F32" s="13">
        <f>F27+F28+F29+F30+F31</f>
        <v>0</v>
      </c>
      <c r="G32" s="13">
        <f t="shared" ref="G32:I32" si="5">G27+G28+G29+G30+G31</f>
        <v>0</v>
      </c>
      <c r="H32" s="13">
        <f t="shared" si="5"/>
        <v>0</v>
      </c>
      <c r="I32" s="13">
        <f t="shared" si="5"/>
        <v>0</v>
      </c>
      <c r="J32" s="13">
        <f t="shared" ref="J32:P32" si="6">J26+J27+J28+J29+J30</f>
        <v>0</v>
      </c>
      <c r="K32" s="13">
        <f t="shared" si="6"/>
        <v>0</v>
      </c>
      <c r="L32" s="13">
        <f t="shared" si="6"/>
        <v>0</v>
      </c>
      <c r="M32" s="13">
        <f t="shared" si="6"/>
        <v>0</v>
      </c>
      <c r="N32" s="13">
        <f t="shared" si="6"/>
        <v>0</v>
      </c>
      <c r="O32" s="13">
        <f t="shared" si="6"/>
        <v>0</v>
      </c>
      <c r="P32" s="13">
        <f t="shared" si="6"/>
        <v>0</v>
      </c>
      <c r="Q32" s="16"/>
    </row>
    <row r="33" spans="2:17">
      <c r="B33" s="8" t="s">
        <v>30</v>
      </c>
      <c r="C33" s="20"/>
      <c r="D33" s="20"/>
      <c r="E33" s="20"/>
      <c r="F33" s="30"/>
      <c r="G33" s="30"/>
      <c r="H33" s="30"/>
      <c r="I33" s="30"/>
      <c r="J33" s="5"/>
      <c r="K33" s="5"/>
      <c r="L33" s="5"/>
      <c r="M33" s="5"/>
      <c r="N33" s="5"/>
      <c r="O33" s="5"/>
      <c r="P33" s="5"/>
      <c r="Q33" s="16"/>
    </row>
    <row r="34" spans="2:17">
      <c r="B34" s="5"/>
      <c r="C34" s="5"/>
      <c r="D34" s="5"/>
      <c r="E34" s="5"/>
      <c r="F34" s="5"/>
      <c r="G34" s="7"/>
      <c r="H34" s="7"/>
      <c r="I34" s="7"/>
      <c r="J34" s="5"/>
      <c r="K34" s="5"/>
      <c r="L34" s="5"/>
      <c r="M34" s="5"/>
      <c r="N34" s="5"/>
      <c r="O34" s="5"/>
      <c r="P34" s="5"/>
      <c r="Q34" s="16"/>
    </row>
    <row r="35" spans="2:17">
      <c r="B35" s="5"/>
      <c r="C35" s="5"/>
      <c r="D35" s="8" t="s">
        <v>27</v>
      </c>
      <c r="E35" s="8"/>
      <c r="F35" s="8">
        <f>F12+F21+F25+F32+F33</f>
        <v>68.490000000000009</v>
      </c>
      <c r="G35" s="8">
        <f t="shared" ref="G35:P35" si="7">G12+G21+G25+G32+G33</f>
        <v>86.81</v>
      </c>
      <c r="H35" s="8">
        <f t="shared" si="7"/>
        <v>210.11</v>
      </c>
      <c r="I35" s="8">
        <f t="shared" si="7"/>
        <v>1977.04</v>
      </c>
      <c r="J35" s="8">
        <f t="shared" si="7"/>
        <v>0.15</v>
      </c>
      <c r="K35" s="8">
        <f t="shared" si="7"/>
        <v>0</v>
      </c>
      <c r="L35" s="8">
        <f t="shared" si="7"/>
        <v>0</v>
      </c>
      <c r="M35" s="8">
        <f t="shared" si="7"/>
        <v>34.5</v>
      </c>
      <c r="N35" s="8">
        <f t="shared" si="7"/>
        <v>141.9</v>
      </c>
      <c r="O35" s="8">
        <f t="shared" si="7"/>
        <v>44.7</v>
      </c>
      <c r="P35" s="8">
        <f t="shared" si="7"/>
        <v>2.85</v>
      </c>
      <c r="Q35" s="16"/>
    </row>
    <row r="36" spans="2:17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16"/>
    </row>
  </sheetData>
  <mergeCells count="13">
    <mergeCell ref="J3:L3"/>
    <mergeCell ref="M3:P3"/>
    <mergeCell ref="F3:I3"/>
    <mergeCell ref="N15:N16"/>
    <mergeCell ref="O15:O16"/>
    <mergeCell ref="P15:P16"/>
    <mergeCell ref="J15:J16"/>
    <mergeCell ref="K15:K16"/>
    <mergeCell ref="C26:C27"/>
    <mergeCell ref="D26:D27"/>
    <mergeCell ref="E26:E27"/>
    <mergeCell ref="L15:L16"/>
    <mergeCell ref="M15:M16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D81B512C-36CB-4670-A29B-C5385421DC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2022-03-21T06:36:21Z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