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K22"/>
  <c r="L22"/>
  <c r="M22"/>
  <c r="N22"/>
  <c r="O22"/>
  <c r="P22"/>
  <c r="E22"/>
  <c r="J16"/>
  <c r="K16"/>
  <c r="L16"/>
  <c r="M16"/>
  <c r="N16"/>
  <c r="O16"/>
  <c r="P16"/>
  <c r="J13"/>
  <c r="J24" s="1"/>
  <c r="K13"/>
  <c r="L13"/>
  <c r="L24" s="1"/>
  <c r="M13"/>
  <c r="N13"/>
  <c r="O13"/>
  <c r="P13"/>
  <c r="F13"/>
  <c r="G13"/>
  <c r="H13"/>
  <c r="I13"/>
  <c r="I24" s="1"/>
  <c r="E13"/>
  <c r="G16"/>
  <c r="F16"/>
  <c r="H16"/>
  <c r="I16"/>
  <c r="E16"/>
  <c r="P24" l="1"/>
  <c r="O24"/>
  <c r="N24"/>
  <c r="K24"/>
  <c r="M24"/>
  <c r="H24"/>
  <c r="G24"/>
  <c r="F24"/>
  <c r="E24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<sst xmlns="http://schemas.openxmlformats.org/spreadsheetml/2006/main" count="48" uniqueCount="46">
  <si>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</si>
  <si>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</si>
  <si>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</si>
  <si>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</si>
  <si>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</si>
  <si>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</si>
  <si>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</si>
  <si>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</si>
  <si>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</si>
  <si>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</si>
  <si>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</si>
  <si>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</si>
  <si>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</si>
  <si>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</si>
  <si>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</si>
  <si>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</si>
  <si>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</si>
  <si>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</si>
  <si>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</si>
  <si>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</si>
  <si>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</si>
  <si>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</si>
  <si>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Полдник</t>
  </si>
  <si>
    <t>ИТОГО ЗА ДЕНЬ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</si>
  <si>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</si>
  <si>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</si>
  <si>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</si>
  <si>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</si>
  <si>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</si>
  <si>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</si>
  <si>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</si>
  <si>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</si>
  <si>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</si>
  <si>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</si>
  <si>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Суп картофельный с рыбой</t>
  </si>
  <si>
    <t>Ужин</t>
  </si>
  <si>
    <t>Плов</t>
  </si>
  <si>
    <t>2-ой Ужин</t>
  </si>
  <si>
    <t>Морковь с сахаром</t>
  </si>
  <si>
    <t>Чай с сахаром</t>
  </si>
  <si>
    <t>Бутерброд с сыром</t>
  </si>
  <si>
    <t>Какао с молоком</t>
  </si>
  <si>
    <t>Салат из б/к капусты с огурцами</t>
  </si>
  <si>
    <t>Запеканка картофельная с мясом</t>
  </si>
  <si>
    <t>Сок яблочный</t>
  </si>
  <si>
    <t>Снежок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</si>
</sst>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4" xfId="0" applyFill="1" applyBorder="1"/>
    <xf numFmtId="0" fontId="2" fillId="0" borderId="4" xfId="0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center" wrapText="1"/>
    </xf>
    <xf numFmtId="0" fontId="1" fillId="0" borderId="4" xfId="0" applyFont="1" applyBorder="1"/>
    <xf numFmtId="14" fontId="0" fillId="0" borderId="0" xfId="0" applyNumberFormat="1"/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>
      <alignment horizontal="right" vertical="center" wrapText="1"/>
    </xf>
    <xf numFmtId="0" fontId="0" fillId="0" borderId="6" xfId="0" applyFont="1" applyBorder="1"/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right" vertical="top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wrapText="1"/>
    </xf>
    <xf numFmtId="0" fontId="0" fillId="0" borderId="8" xfId="0" applyFont="1" applyBorder="1"/>
    <xf numFmtId="0" fontId="2" fillId="2" borderId="8" xfId="0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top" wrapText="1"/>
    </xf>
    <xf numFmtId="0" fontId="4" fillId="0" borderId="8" xfId="0" applyFont="1" applyBorder="1" applyAlignment="1">
      <alignment horizontal="right" vertical="center" wrapText="1"/>
    </xf>
    <xf numFmtId="0" fontId="0" fillId="2" borderId="8" xfId="0" applyFill="1" applyBorder="1"/>
    <xf numFmtId="0" fontId="0" fillId="0" borderId="8" xfId="0" applyBorder="1"/>
    <xf numFmtId="0" fontId="1" fillId="0" borderId="8" xfId="0" applyFont="1" applyBorder="1"/>
    <xf numFmtId="0" fontId="0" fillId="0" borderId="10" xfId="0" applyFont="1" applyBorder="1"/>
    <xf numFmtId="0" fontId="0" fillId="0" borderId="13" xfId="0" applyBorder="1"/>
    <xf numFmtId="14" fontId="1" fillId="0" borderId="14" xfId="0" applyNumberFormat="1" applyFont="1" applyBorder="1"/>
    <xf numFmtId="0" fontId="0" fillId="0" borderId="7" xfId="0" applyFont="1" applyBorder="1"/>
    <xf numFmtId="0" fontId="0" fillId="0" borderId="9" xfId="0" applyFont="1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C1" workbookViewId="0">
      <selection activeCell="H26" sqref="H2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21</v>
      </c>
      <c r="B1" s="14"/>
    </row>
    <row r="2" spans="1:16">
      <c r="A2" s="1" t="s">
        <v>0</v>
      </c>
      <c r="B2" s="2" t="s">
        <v>20</v>
      </c>
      <c r="C2" s="2"/>
      <c r="D2" s="2"/>
      <c r="E2" s="2"/>
      <c r="F2" s="3"/>
      <c r="G2" s="33"/>
      <c r="H2" s="33" t="s">
        <v>1</v>
      </c>
      <c r="I2" s="34">
        <v>44550</v>
      </c>
    </row>
    <row r="3" spans="1:16">
      <c r="A3" s="4"/>
      <c r="B3" s="5"/>
      <c r="C3" s="5"/>
      <c r="D3" s="5"/>
      <c r="E3" s="5"/>
      <c r="F3" s="30"/>
      <c r="G3" s="39" t="s">
        <v>24</v>
      </c>
      <c r="H3" s="40"/>
      <c r="I3" s="41"/>
      <c r="J3" s="39" t="s">
        <v>25</v>
      </c>
      <c r="K3" s="40"/>
      <c r="L3" s="41"/>
      <c r="M3" s="39" t="s">
        <v>26</v>
      </c>
      <c r="N3" s="40"/>
      <c r="O3" s="40"/>
      <c r="P3" s="41"/>
    </row>
    <row r="4" spans="1:16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35" t="s">
        <v>8</v>
      </c>
      <c r="H4" s="35" t="s">
        <v>9</v>
      </c>
      <c r="I4" s="36" t="s">
        <v>10</v>
      </c>
      <c r="J4" s="37" t="s">
        <v>27</v>
      </c>
      <c r="K4" s="37" t="s">
        <v>28</v>
      </c>
      <c r="L4" s="37" t="s">
        <v>29</v>
      </c>
      <c r="M4" s="37" t="s">
        <v>30</v>
      </c>
      <c r="N4" s="37" t="s">
        <v>31</v>
      </c>
      <c r="O4" s="37" t="s">
        <v>32</v>
      </c>
      <c r="P4" s="37" t="s">
        <v>33</v>
      </c>
    </row>
    <row r="5" spans="1:16">
      <c r="A5" s="8" t="s">
        <v>11</v>
      </c>
      <c r="B5" s="10"/>
      <c r="C5" s="9"/>
      <c r="D5" s="10"/>
      <c r="E5" s="15"/>
      <c r="F5" s="16"/>
      <c r="G5" s="16"/>
      <c r="H5" s="16"/>
      <c r="I5" s="25"/>
      <c r="J5" s="5"/>
      <c r="K5" s="5"/>
      <c r="L5" s="5"/>
      <c r="M5" s="5"/>
      <c r="N5" s="5"/>
      <c r="O5" s="5"/>
      <c r="P5" s="5"/>
    </row>
    <row r="6" spans="1:16">
      <c r="A6" s="6" t="s">
        <v>12</v>
      </c>
      <c r="B6" s="7" t="s">
        <v>13</v>
      </c>
      <c r="C6" s="7">
        <v>11</v>
      </c>
      <c r="D6" s="23" t="s">
        <v>38</v>
      </c>
      <c r="E6" s="7">
        <v>100</v>
      </c>
      <c r="F6" s="21">
        <v>51.6</v>
      </c>
      <c r="G6" s="22">
        <v>1.23</v>
      </c>
      <c r="H6" s="22">
        <v>0.08</v>
      </c>
      <c r="I6" s="26">
        <v>11.9</v>
      </c>
      <c r="J6" s="5"/>
      <c r="K6" s="5">
        <v>4.8</v>
      </c>
      <c r="L6" s="5">
        <v>8.6300000000000008</v>
      </c>
      <c r="M6" s="5">
        <v>49.05</v>
      </c>
      <c r="N6" s="5">
        <v>52.8</v>
      </c>
      <c r="O6" s="5"/>
      <c r="P6" s="5"/>
    </row>
    <row r="7" spans="1:16">
      <c r="A7" s="6"/>
      <c r="B7" s="7" t="s">
        <v>14</v>
      </c>
      <c r="C7" s="7">
        <v>125</v>
      </c>
      <c r="D7" s="5" t="s">
        <v>34</v>
      </c>
      <c r="E7" s="11">
        <v>250</v>
      </c>
      <c r="F7" s="20">
        <v>156</v>
      </c>
      <c r="G7" s="20">
        <v>7.42</v>
      </c>
      <c r="H7" s="20">
        <v>4.76</v>
      </c>
      <c r="I7" s="27">
        <v>20</v>
      </c>
      <c r="J7" s="5">
        <v>0.17</v>
      </c>
      <c r="K7" s="5">
        <v>24.3</v>
      </c>
      <c r="L7" s="5">
        <v>0.03</v>
      </c>
      <c r="M7" s="5">
        <v>28.59</v>
      </c>
      <c r="N7" s="5">
        <v>141.55000000000001</v>
      </c>
      <c r="O7" s="5">
        <v>40.299999999999997</v>
      </c>
      <c r="P7" s="5">
        <v>1.37</v>
      </c>
    </row>
    <row r="8" spans="1:16">
      <c r="A8" s="6"/>
      <c r="B8" s="7" t="s">
        <v>15</v>
      </c>
      <c r="C8" s="7">
        <v>244</v>
      </c>
      <c r="D8" s="5" t="s">
        <v>36</v>
      </c>
      <c r="E8" s="12">
        <v>230</v>
      </c>
      <c r="F8" s="12">
        <v>455</v>
      </c>
      <c r="G8" s="12">
        <v>23.46</v>
      </c>
      <c r="H8" s="12">
        <v>22</v>
      </c>
      <c r="I8" s="28">
        <v>37.380000000000003</v>
      </c>
      <c r="J8" s="5">
        <v>0.12</v>
      </c>
      <c r="K8" s="5">
        <v>1.3</v>
      </c>
      <c r="L8" s="5">
        <v>0.01</v>
      </c>
      <c r="M8" s="5">
        <v>73.63</v>
      </c>
      <c r="N8" s="5">
        <v>263.58</v>
      </c>
      <c r="O8" s="5">
        <v>36.229999999999997</v>
      </c>
      <c r="P8" s="5">
        <v>1.24</v>
      </c>
    </row>
    <row r="9" spans="1:16">
      <c r="A9" s="6"/>
      <c r="B9" s="7"/>
      <c r="C9" s="7">
        <v>433</v>
      </c>
      <c r="D9" s="5" t="s">
        <v>39</v>
      </c>
      <c r="E9" s="12">
        <v>200</v>
      </c>
      <c r="F9" s="12">
        <v>57</v>
      </c>
      <c r="G9" s="12">
        <v>0.2</v>
      </c>
      <c r="H9" s="12">
        <v>0.02</v>
      </c>
      <c r="I9" s="28">
        <v>15.01</v>
      </c>
      <c r="J9" s="5"/>
      <c r="K9" s="5"/>
      <c r="L9" s="5"/>
      <c r="M9" s="5"/>
      <c r="N9" s="5"/>
      <c r="O9" s="5"/>
      <c r="P9" s="5"/>
    </row>
    <row r="10" spans="1:16">
      <c r="A10" s="6"/>
      <c r="B10" s="5"/>
      <c r="C10" s="7"/>
      <c r="D10" s="5"/>
      <c r="E10" s="7"/>
      <c r="F10" s="7"/>
      <c r="G10" s="7"/>
      <c r="H10" s="7"/>
      <c r="I10" s="24"/>
      <c r="J10" s="5"/>
      <c r="K10" s="5"/>
      <c r="L10" s="5"/>
      <c r="M10" s="5"/>
      <c r="N10" s="5"/>
      <c r="O10" s="5"/>
      <c r="P10" s="5"/>
    </row>
    <row r="11" spans="1:16">
      <c r="A11" s="6"/>
      <c r="B11" s="7" t="s">
        <v>16</v>
      </c>
      <c r="C11" s="7"/>
      <c r="D11" s="5" t="s">
        <v>17</v>
      </c>
      <c r="E11" s="10">
        <v>70</v>
      </c>
      <c r="F11" s="10">
        <v>163</v>
      </c>
      <c r="G11" s="10">
        <v>5.53</v>
      </c>
      <c r="H11" s="10">
        <v>0.7</v>
      </c>
      <c r="I11" s="29">
        <v>33.81</v>
      </c>
      <c r="J11" s="5">
        <v>0.09</v>
      </c>
      <c r="K11" s="5"/>
      <c r="L11" s="5"/>
      <c r="M11" s="5">
        <v>20.7</v>
      </c>
      <c r="N11" s="5">
        <v>78.3</v>
      </c>
      <c r="O11" s="5">
        <v>29.7</v>
      </c>
      <c r="P11" s="5">
        <v>0.99</v>
      </c>
    </row>
    <row r="12" spans="1:16">
      <c r="A12" s="6"/>
      <c r="B12" s="7" t="s">
        <v>18</v>
      </c>
      <c r="C12" s="7"/>
      <c r="D12" s="5" t="s">
        <v>19</v>
      </c>
      <c r="E12" s="5">
        <v>50</v>
      </c>
      <c r="F12" s="5">
        <v>115</v>
      </c>
      <c r="G12" s="5">
        <v>2.1</v>
      </c>
      <c r="H12" s="5">
        <v>0.41</v>
      </c>
      <c r="I12" s="30">
        <v>24.7</v>
      </c>
      <c r="J12" s="5">
        <v>0.06</v>
      </c>
      <c r="K12" s="5"/>
      <c r="L12" s="5"/>
      <c r="M12" s="5">
        <v>13.8</v>
      </c>
      <c r="N12" s="5">
        <v>63.6</v>
      </c>
      <c r="O12" s="5">
        <v>15</v>
      </c>
      <c r="P12" s="5">
        <v>1.86</v>
      </c>
    </row>
    <row r="13" spans="1:16">
      <c r="A13" s="6"/>
      <c r="B13" s="7"/>
      <c r="C13" s="7"/>
      <c r="D13" s="7"/>
      <c r="E13" s="13">
        <f>E6+E7+E8+E9+E10+E11+E12</f>
        <v>900</v>
      </c>
      <c r="F13" s="13">
        <f t="shared" ref="F13:P13" si="0">F6+F7+F8+F9+F10+F11+F12</f>
        <v>997.6</v>
      </c>
      <c r="G13" s="13">
        <f t="shared" si="0"/>
        <v>39.940000000000005</v>
      </c>
      <c r="H13" s="13">
        <f t="shared" si="0"/>
        <v>27.97</v>
      </c>
      <c r="I13" s="31">
        <f t="shared" si="0"/>
        <v>142.80000000000001</v>
      </c>
      <c r="J13" s="31">
        <f t="shared" si="0"/>
        <v>0.44</v>
      </c>
      <c r="K13" s="31">
        <f t="shared" si="0"/>
        <v>30.400000000000002</v>
      </c>
      <c r="L13" s="31">
        <f t="shared" si="0"/>
        <v>8.67</v>
      </c>
      <c r="M13" s="31">
        <f t="shared" si="0"/>
        <v>185.76999999999998</v>
      </c>
      <c r="N13" s="31">
        <f t="shared" si="0"/>
        <v>599.83000000000004</v>
      </c>
      <c r="O13" s="31">
        <f t="shared" si="0"/>
        <v>121.23</v>
      </c>
      <c r="P13" s="13">
        <f t="shared" si="0"/>
        <v>5.4600000000000009</v>
      </c>
    </row>
    <row r="14" spans="1:16">
      <c r="A14" s="18" t="s">
        <v>22</v>
      </c>
      <c r="B14" s="19"/>
      <c r="C14" s="17">
        <v>90</v>
      </c>
      <c r="D14" s="38" t="s">
        <v>40</v>
      </c>
      <c r="E14" s="17">
        <v>45</v>
      </c>
      <c r="F14" s="17">
        <v>133</v>
      </c>
      <c r="G14" s="17">
        <v>5.76</v>
      </c>
      <c r="H14" s="17">
        <v>5.25</v>
      </c>
      <c r="I14" s="32">
        <v>14.94</v>
      </c>
      <c r="J14" s="5"/>
      <c r="K14" s="5"/>
      <c r="L14" s="5"/>
      <c r="M14" s="5"/>
      <c r="N14" s="5"/>
      <c r="O14" s="5"/>
      <c r="P14" s="5"/>
    </row>
    <row r="15" spans="1:16">
      <c r="A15" s="5"/>
      <c r="B15" s="5"/>
      <c r="C15" s="5">
        <v>382</v>
      </c>
      <c r="D15" s="5" t="s">
        <v>41</v>
      </c>
      <c r="E15" s="5">
        <v>200</v>
      </c>
      <c r="F15" s="5">
        <v>118</v>
      </c>
      <c r="G15" s="5">
        <v>4.07</v>
      </c>
      <c r="H15" s="5">
        <v>3.54</v>
      </c>
      <c r="I15" s="30">
        <v>17.57</v>
      </c>
      <c r="J15" s="5"/>
      <c r="K15" s="5"/>
      <c r="L15" s="5"/>
      <c r="M15" s="5">
        <v>125.78</v>
      </c>
      <c r="N15" s="5">
        <v>90</v>
      </c>
      <c r="O15" s="5"/>
      <c r="P15" s="5"/>
    </row>
    <row r="16" spans="1:16">
      <c r="A16" s="5"/>
      <c r="B16" s="5"/>
      <c r="C16" s="5"/>
      <c r="D16" s="5"/>
      <c r="E16" s="13">
        <f>E14+E15</f>
        <v>245</v>
      </c>
      <c r="F16" s="13">
        <f t="shared" ref="F16:P16" si="1">F14+F15</f>
        <v>251</v>
      </c>
      <c r="G16" s="13">
        <f t="shared" si="1"/>
        <v>9.83</v>
      </c>
      <c r="H16" s="13">
        <f t="shared" si="1"/>
        <v>8.7899999999999991</v>
      </c>
      <c r="I16" s="31">
        <f t="shared" si="1"/>
        <v>32.51</v>
      </c>
      <c r="J16" s="31">
        <f t="shared" si="1"/>
        <v>0</v>
      </c>
      <c r="K16" s="31">
        <f t="shared" si="1"/>
        <v>0</v>
      </c>
      <c r="L16" s="31">
        <f t="shared" si="1"/>
        <v>0</v>
      </c>
      <c r="M16" s="31">
        <f t="shared" si="1"/>
        <v>125.78</v>
      </c>
      <c r="N16" s="31">
        <f t="shared" si="1"/>
        <v>90</v>
      </c>
      <c r="O16" s="31">
        <f t="shared" si="1"/>
        <v>0</v>
      </c>
      <c r="P16" s="13">
        <f t="shared" si="1"/>
        <v>0</v>
      </c>
    </row>
    <row r="17" spans="1:16">
      <c r="A17" s="5" t="s">
        <v>35</v>
      </c>
      <c r="B17" s="23"/>
      <c r="C17" s="5">
        <v>44</v>
      </c>
      <c r="D17" s="5" t="s">
        <v>42</v>
      </c>
      <c r="E17" s="7">
        <v>100</v>
      </c>
      <c r="F17" s="7">
        <v>91.67</v>
      </c>
      <c r="G17" s="7">
        <v>1.7</v>
      </c>
      <c r="H17" s="7">
        <v>5.0999999999999996</v>
      </c>
      <c r="I17" s="24">
        <v>21</v>
      </c>
      <c r="J17" s="24"/>
      <c r="K17" s="24">
        <v>40.78</v>
      </c>
      <c r="L17" s="24"/>
      <c r="M17" s="24">
        <v>46.16</v>
      </c>
      <c r="N17" s="24">
        <v>35.4</v>
      </c>
      <c r="O17" s="24"/>
      <c r="P17" s="7"/>
    </row>
    <row r="18" spans="1:16">
      <c r="A18" s="5"/>
      <c r="B18" s="5"/>
      <c r="C18" s="5">
        <v>292</v>
      </c>
      <c r="D18" s="5" t="s">
        <v>43</v>
      </c>
      <c r="E18" s="7">
        <v>200</v>
      </c>
      <c r="F18" s="7">
        <v>378</v>
      </c>
      <c r="G18" s="7">
        <v>16.18</v>
      </c>
      <c r="H18" s="7">
        <v>16.260000000000002</v>
      </c>
      <c r="I18" s="24">
        <v>35.5</v>
      </c>
      <c r="J18" s="24"/>
      <c r="K18" s="24"/>
      <c r="L18" s="24"/>
      <c r="M18" s="24"/>
      <c r="N18" s="24"/>
      <c r="O18" s="24"/>
      <c r="P18" s="7"/>
    </row>
    <row r="19" spans="1:16">
      <c r="A19" s="5"/>
      <c r="B19" s="5"/>
      <c r="C19" s="5">
        <v>389</v>
      </c>
      <c r="D19" s="5" t="s">
        <v>44</v>
      </c>
      <c r="E19" s="7">
        <v>200</v>
      </c>
      <c r="F19" s="7">
        <v>84.8</v>
      </c>
      <c r="G19" s="7">
        <v>1</v>
      </c>
      <c r="H19" s="7">
        <v>0</v>
      </c>
      <c r="I19" s="24">
        <v>20.2</v>
      </c>
      <c r="J19" s="24"/>
      <c r="K19" s="24">
        <v>14</v>
      </c>
      <c r="L19" s="24"/>
      <c r="M19" s="24">
        <v>20</v>
      </c>
      <c r="N19" s="24">
        <v>14</v>
      </c>
      <c r="O19" s="24">
        <v>8</v>
      </c>
      <c r="P19" s="7">
        <v>2.8</v>
      </c>
    </row>
    <row r="20" spans="1:16">
      <c r="A20" s="5"/>
      <c r="B20" s="5"/>
      <c r="C20" s="5"/>
      <c r="D20" s="5" t="s">
        <v>17</v>
      </c>
      <c r="E20" s="7">
        <v>30</v>
      </c>
      <c r="F20" s="7">
        <v>70</v>
      </c>
      <c r="G20" s="7">
        <v>2.37</v>
      </c>
      <c r="H20" s="7">
        <v>0.3</v>
      </c>
      <c r="I20" s="24">
        <v>14.49</v>
      </c>
      <c r="J20" s="24">
        <v>0.03</v>
      </c>
      <c r="K20" s="24"/>
      <c r="L20" s="24"/>
      <c r="M20" s="24">
        <v>6.9</v>
      </c>
      <c r="N20" s="24">
        <v>26.1</v>
      </c>
      <c r="O20" s="24">
        <v>9.9</v>
      </c>
      <c r="P20" s="7">
        <v>0.33</v>
      </c>
    </row>
    <row r="21" spans="1:16">
      <c r="A21" s="5"/>
      <c r="B21" s="5"/>
      <c r="C21" s="5"/>
      <c r="D21" s="5" t="s">
        <v>19</v>
      </c>
      <c r="E21" s="7">
        <v>30</v>
      </c>
      <c r="F21" s="7">
        <v>69</v>
      </c>
      <c r="G21" s="7">
        <v>1.68</v>
      </c>
      <c r="H21" s="7">
        <v>0.33</v>
      </c>
      <c r="I21" s="24">
        <v>14.82</v>
      </c>
      <c r="J21" s="24">
        <v>0.03</v>
      </c>
      <c r="K21" s="24"/>
      <c r="L21" s="24"/>
      <c r="M21" s="24">
        <v>6.9</v>
      </c>
      <c r="N21" s="24">
        <v>31.8</v>
      </c>
      <c r="O21" s="24">
        <v>7.5</v>
      </c>
      <c r="P21" s="7">
        <v>0.93</v>
      </c>
    </row>
    <row r="22" spans="1:16">
      <c r="A22" s="5"/>
      <c r="B22" s="5"/>
      <c r="C22" s="5"/>
      <c r="D22" s="5"/>
      <c r="E22" s="13">
        <f>E17+E18+E19+E20+E21</f>
        <v>560</v>
      </c>
      <c r="F22" s="13">
        <f t="shared" ref="F22:P22" si="2">F17+F18+F19+F20+F21</f>
        <v>693.47</v>
      </c>
      <c r="G22" s="13">
        <f t="shared" si="2"/>
        <v>22.93</v>
      </c>
      <c r="H22" s="13">
        <f t="shared" si="2"/>
        <v>21.99</v>
      </c>
      <c r="I22" s="13">
        <f t="shared" si="2"/>
        <v>106.00999999999999</v>
      </c>
      <c r="J22" s="13">
        <f t="shared" si="2"/>
        <v>0.06</v>
      </c>
      <c r="K22" s="13">
        <f t="shared" si="2"/>
        <v>54.78</v>
      </c>
      <c r="L22" s="13">
        <f t="shared" si="2"/>
        <v>0</v>
      </c>
      <c r="M22" s="13">
        <f t="shared" si="2"/>
        <v>79.960000000000008</v>
      </c>
      <c r="N22" s="13">
        <f t="shared" si="2"/>
        <v>107.3</v>
      </c>
      <c r="O22" s="13">
        <f t="shared" si="2"/>
        <v>25.4</v>
      </c>
      <c r="P22" s="13">
        <f t="shared" si="2"/>
        <v>4.0599999999999996</v>
      </c>
    </row>
    <row r="23" spans="1:16">
      <c r="A23" s="5" t="s">
        <v>37</v>
      </c>
      <c r="B23" s="5"/>
      <c r="C23" s="5"/>
      <c r="D23" s="5" t="s">
        <v>45</v>
      </c>
      <c r="E23" s="13">
        <v>200</v>
      </c>
      <c r="F23" s="13">
        <v>154</v>
      </c>
      <c r="G23" s="13">
        <v>5</v>
      </c>
      <c r="H23" s="13">
        <v>5</v>
      </c>
      <c r="I23" s="31">
        <v>22</v>
      </c>
      <c r="J23" s="31"/>
      <c r="K23" s="31"/>
      <c r="L23" s="31"/>
      <c r="M23" s="31"/>
      <c r="N23" s="31"/>
      <c r="O23" s="31"/>
      <c r="P23" s="13"/>
    </row>
    <row r="24" spans="1:16">
      <c r="A24" s="13" t="s">
        <v>23</v>
      </c>
      <c r="B24" s="5"/>
      <c r="C24" s="5"/>
      <c r="D24" s="5"/>
      <c r="E24" s="13">
        <f>E13+E16+E22+E23</f>
        <v>1905</v>
      </c>
      <c r="F24" s="13">
        <f t="shared" ref="F24:P24" si="3">F13+F16+F22+F23</f>
        <v>2096.0699999999997</v>
      </c>
      <c r="G24" s="13">
        <f t="shared" si="3"/>
        <v>77.7</v>
      </c>
      <c r="H24" s="13">
        <f t="shared" si="3"/>
        <v>63.75</v>
      </c>
      <c r="I24" s="13">
        <f t="shared" si="3"/>
        <v>303.32</v>
      </c>
      <c r="J24" s="13">
        <f t="shared" si="3"/>
        <v>0.5</v>
      </c>
      <c r="K24" s="13">
        <f t="shared" si="3"/>
        <v>85.18</v>
      </c>
      <c r="L24" s="13">
        <f t="shared" si="3"/>
        <v>8.67</v>
      </c>
      <c r="M24" s="13">
        <f t="shared" si="3"/>
        <v>391.51</v>
      </c>
      <c r="N24" s="13">
        <f t="shared" si="3"/>
        <v>797.13</v>
      </c>
      <c r="O24" s="13">
        <f t="shared" si="3"/>
        <v>146.63</v>
      </c>
      <c r="P24" s="13">
        <f t="shared" si="3"/>
        <v>9.52</v>
      </c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EEE3A449-12DB-4D68-B633-71F33C4D4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2021-12-23T11:42:56Z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