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/>
  <c r="G30"/>
  <c r="H30"/>
  <c r="I30"/>
  <c r="J30"/>
  <c r="K30"/>
  <c r="L30"/>
  <c r="E30"/>
  <c r="F28"/>
  <c r="G28"/>
  <c r="H28"/>
  <c r="I28"/>
  <c r="J28"/>
  <c r="K28"/>
  <c r="L28"/>
  <c r="M28"/>
  <c r="N28"/>
  <c r="O28"/>
  <c r="P28"/>
  <c r="E28"/>
  <c r="F11"/>
  <c r="G11"/>
  <c r="H11"/>
  <c r="I11"/>
  <c r="J11"/>
  <c r="K11"/>
  <c r="L11"/>
  <c r="M11"/>
  <c r="N11"/>
  <c r="N30" s="1"/>
  <c r="O11"/>
  <c r="P11"/>
  <c r="P30" s="1"/>
  <c r="E11"/>
  <c r="J22"/>
  <c r="K22"/>
  <c r="L22"/>
  <c r="M22"/>
  <c r="N22"/>
  <c r="O22"/>
  <c r="P22"/>
  <c r="J19"/>
  <c r="K19"/>
  <c r="L19"/>
  <c r="M19"/>
  <c r="M30" s="1"/>
  <c r="N19"/>
  <c r="O19"/>
  <c r="P19"/>
  <c r="F19"/>
  <c r="G19"/>
  <c r="H19"/>
  <c r="I19"/>
  <c r="E19"/>
  <c r="G22"/>
  <c r="F22"/>
  <c r="H22"/>
  <c r="I22"/>
  <c r="E22"/>
  <c r="O30" l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<sst xmlns="http://schemas.openxmlformats.org/spreadsheetml/2006/main" count="59" uniqueCount="54">
  <si>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</si>
  <si>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</si>
  <si>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</si>
  <si>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</si>
  <si>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</si>
  <si>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</si>
  <si>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</si>
  <si>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</si>
  <si>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</si>
  <si>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</si>
  <si>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</si>
  <si>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</si>
  <si>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</si>
  <si>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</si>
  <si>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</si>
  <si>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</si>
  <si>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</si>
  <si>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</si>
  <si>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</si>
  <si>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</si>
  <si>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МОУ ПЕТРОПАВЛОВСКАЯ СОШ</t>
  </si>
  <si>
    <t>Меню</t>
  </si>
  <si>
    <t>хол.блюдо</t>
  </si>
  <si>
    <t>гор. Блюдо</t>
  </si>
  <si>
    <t>Напиток</t>
  </si>
  <si>
    <t>Полдник</t>
  </si>
  <si>
    <t>ИТОГО ЗА ДЕНЬ</t>
  </si>
  <si>
    <t>Чай с молоком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</si>
  <si>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</si>
  <si>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</si>
  <si>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</si>
  <si>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</si>
  <si>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</si>
  <si>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</si>
  <si>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</si>
  <si>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</si>
  <si>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</si>
  <si>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</si>
  <si>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Салат "Изюминка"</t>
  </si>
  <si>
    <t>Каша пшенная</t>
  </si>
  <si>
    <t>Яйцо вареное</t>
  </si>
  <si>
    <t>Салат из свеклы</t>
  </si>
  <si>
    <t>Суп картофельный с рыбой</t>
  </si>
  <si>
    <t>Сосиска отварная</t>
  </si>
  <si>
    <t>Картофельное пюре</t>
  </si>
  <si>
    <t>Компот из яблок свежих</t>
  </si>
  <si>
    <t>Кофейный напиток со сгущенным молоком</t>
  </si>
  <si>
    <t>Ватрушка</t>
  </si>
  <si>
    <t>Ужин</t>
  </si>
  <si>
    <t>Оладьи со сгущенным молоком</t>
  </si>
  <si>
    <t>Плов</t>
  </si>
  <si>
    <t>Сок томатный</t>
  </si>
  <si>
    <t>2-ой Ужин</t>
  </si>
  <si>
    <t>Кефир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</si>
</sst>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0" fillId="2" borderId="4" xfId="0" applyFont="1" applyFill="1" applyBorder="1"/>
    <xf numFmtId="0" fontId="0" fillId="2" borderId="4" xfId="0" applyFill="1" applyBorder="1"/>
    <xf numFmtId="0" fontId="1" fillId="2" borderId="4" xfId="0" applyFont="1" applyFill="1" applyBorder="1"/>
    <xf numFmtId="0" fontId="2" fillId="0" borderId="4" xfId="0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right" vertical="center" wrapText="1"/>
    </xf>
    <xf numFmtId="0" fontId="1" fillId="0" borderId="4" xfId="0" applyFont="1" applyBorder="1"/>
    <xf numFmtId="14" fontId="0" fillId="0" borderId="0" xfId="0" applyNumberFormat="1"/>
    <xf numFmtId="0" fontId="0" fillId="2" borderId="4" xfId="0" applyFill="1" applyBorder="1" applyAlignment="1">
      <alignment vertical="top" wrapText="1"/>
    </xf>
    <xf numFmtId="0" fontId="0" fillId="2" borderId="4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 wrapText="1"/>
    </xf>
    <xf numFmtId="0" fontId="0" fillId="0" borderId="6" xfId="0" applyFont="1" applyBorder="1"/>
    <xf numFmtId="0" fontId="0" fillId="0" borderId="5" xfId="0" applyBorder="1"/>
    <xf numFmtId="0" fontId="0" fillId="0" borderId="6" xfId="0" applyBorder="1"/>
    <xf numFmtId="0" fontId="2" fillId="0" borderId="7" xfId="0" applyFont="1" applyFill="1" applyBorder="1" applyAlignment="1">
      <alignment horizontal="right" vertical="top" wrapText="1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wrapText="1"/>
    </xf>
    <xf numFmtId="0" fontId="0" fillId="0" borderId="8" xfId="0" applyFont="1" applyBorder="1"/>
    <xf numFmtId="0" fontId="2" fillId="2" borderId="8" xfId="0" applyFont="1" applyFill="1" applyBorder="1" applyAlignment="1">
      <alignment horizontal="right" vertical="center" wrapText="1"/>
    </xf>
    <xf numFmtId="0" fontId="0" fillId="2" borderId="8" xfId="0" applyFont="1" applyFill="1" applyBorder="1"/>
    <xf numFmtId="0" fontId="3" fillId="0" borderId="8" xfId="0" applyFont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top" wrapText="1"/>
    </xf>
    <xf numFmtId="0" fontId="4" fillId="0" borderId="8" xfId="0" applyFont="1" applyBorder="1" applyAlignment="1">
      <alignment horizontal="right" vertical="center" wrapText="1"/>
    </xf>
    <xf numFmtId="0" fontId="0" fillId="2" borderId="8" xfId="0" applyFill="1" applyBorder="1"/>
    <xf numFmtId="0" fontId="0" fillId="0" borderId="8" xfId="0" applyBorder="1"/>
    <xf numFmtId="0" fontId="1" fillId="0" borderId="8" xfId="0" applyFont="1" applyBorder="1"/>
    <xf numFmtId="0" fontId="0" fillId="0" borderId="10" xfId="0" applyFont="1" applyBorder="1"/>
    <xf numFmtId="0" fontId="0" fillId="0" borderId="13" xfId="0" applyBorder="1"/>
    <xf numFmtId="14" fontId="1" fillId="0" borderId="14" xfId="0" applyNumberFormat="1" applyFont="1" applyBorder="1"/>
    <xf numFmtId="0" fontId="0" fillId="0" borderId="7" xfId="0" applyFont="1" applyBorder="1"/>
    <xf numFmtId="0" fontId="0" fillId="0" borderId="9" xfId="0" applyFont="1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B1" workbookViewId="0">
      <selection activeCell="P17" sqref="P17:P18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16" ht="15" thickBot="1">
      <c r="A1" t="s">
        <v>21</v>
      </c>
      <c r="B1" s="15"/>
    </row>
    <row r="2" spans="1:16">
      <c r="A2" s="1" t="s">
        <v>0</v>
      </c>
      <c r="B2" s="2" t="s">
        <v>20</v>
      </c>
      <c r="C2" s="2"/>
      <c r="D2" s="2"/>
      <c r="E2" s="2"/>
      <c r="F2" s="3"/>
      <c r="G2" s="37"/>
      <c r="H2" s="37" t="s">
        <v>1</v>
      </c>
      <c r="I2" s="38">
        <v>44545</v>
      </c>
    </row>
    <row r="3" spans="1:16">
      <c r="A3" s="4"/>
      <c r="B3" s="5"/>
      <c r="C3" s="5"/>
      <c r="D3" s="5"/>
      <c r="E3" s="5"/>
      <c r="F3" s="34"/>
      <c r="G3" s="43" t="s">
        <v>28</v>
      </c>
      <c r="H3" s="44"/>
      <c r="I3" s="45"/>
      <c r="J3" s="43" t="s">
        <v>29</v>
      </c>
      <c r="K3" s="44"/>
      <c r="L3" s="45"/>
      <c r="M3" s="43" t="s">
        <v>30</v>
      </c>
      <c r="N3" s="44"/>
      <c r="O3" s="44"/>
      <c r="P3" s="45"/>
    </row>
    <row r="4" spans="1:16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39" t="s">
        <v>8</v>
      </c>
      <c r="H4" s="39" t="s">
        <v>9</v>
      </c>
      <c r="I4" s="40" t="s">
        <v>10</v>
      </c>
      <c r="J4" s="41" t="s">
        <v>31</v>
      </c>
      <c r="K4" s="41" t="s">
        <v>32</v>
      </c>
      <c r="L4" s="41" t="s">
        <v>33</v>
      </c>
      <c r="M4" s="41" t="s">
        <v>34</v>
      </c>
      <c r="N4" s="41" t="s">
        <v>35</v>
      </c>
      <c r="O4" s="41" t="s">
        <v>36</v>
      </c>
      <c r="P4" s="41" t="s">
        <v>37</v>
      </c>
    </row>
    <row r="5" spans="1:16">
      <c r="A5" s="8" t="s">
        <v>11</v>
      </c>
      <c r="B5" s="10" t="s">
        <v>22</v>
      </c>
      <c r="C5" s="9">
        <v>22</v>
      </c>
      <c r="D5" s="10" t="s">
        <v>38</v>
      </c>
      <c r="E5" s="18">
        <v>100</v>
      </c>
      <c r="F5" s="19">
        <v>65</v>
      </c>
      <c r="G5" s="19">
        <v>1.1200000000000001</v>
      </c>
      <c r="H5" s="19">
        <v>8.17</v>
      </c>
      <c r="I5" s="28">
        <v>10.050000000000001</v>
      </c>
      <c r="J5" s="5"/>
      <c r="K5" s="5"/>
      <c r="L5" s="5"/>
      <c r="M5" s="5"/>
      <c r="N5" s="5"/>
      <c r="O5" s="5"/>
      <c r="P5" s="5"/>
    </row>
    <row r="6" spans="1:16">
      <c r="A6" s="8"/>
      <c r="B6" s="18" t="s">
        <v>23</v>
      </c>
      <c r="C6" s="17">
        <v>303</v>
      </c>
      <c r="D6" s="16" t="s">
        <v>39</v>
      </c>
      <c r="E6" s="18">
        <v>200</v>
      </c>
      <c r="F6" s="19">
        <v>210</v>
      </c>
      <c r="G6" s="19">
        <v>5.57</v>
      </c>
      <c r="H6" s="19">
        <v>6.67</v>
      </c>
      <c r="I6" s="28">
        <v>31.92</v>
      </c>
      <c r="J6" s="5"/>
      <c r="K6" s="5"/>
      <c r="L6" s="5"/>
      <c r="M6" s="5"/>
      <c r="N6" s="5"/>
      <c r="O6" s="5"/>
      <c r="P6" s="5"/>
    </row>
    <row r="7" spans="1:16">
      <c r="A7" s="8"/>
      <c r="B7" s="18"/>
      <c r="C7" s="17"/>
      <c r="D7" s="16" t="s">
        <v>40</v>
      </c>
      <c r="E7" s="18">
        <v>40</v>
      </c>
      <c r="F7" s="19">
        <v>63</v>
      </c>
      <c r="G7" s="19">
        <v>5.8</v>
      </c>
      <c r="H7" s="19">
        <v>4.6900000000000004</v>
      </c>
      <c r="I7" s="28">
        <v>0.28000000000000003</v>
      </c>
      <c r="J7" s="5"/>
      <c r="K7" s="5"/>
      <c r="L7" s="5"/>
      <c r="M7" s="5"/>
      <c r="N7" s="5"/>
      <c r="O7" s="5"/>
      <c r="P7" s="5"/>
    </row>
    <row r="8" spans="1:16">
      <c r="A8" s="8"/>
      <c r="B8" s="10" t="s">
        <v>24</v>
      </c>
      <c r="C8" s="9">
        <v>378</v>
      </c>
      <c r="D8" s="10" t="s">
        <v>27</v>
      </c>
      <c r="E8" s="9">
        <v>200</v>
      </c>
      <c r="F8" s="9">
        <v>81</v>
      </c>
      <c r="G8" s="9">
        <v>1.52</v>
      </c>
      <c r="H8" s="9">
        <v>1.35</v>
      </c>
      <c r="I8" s="29">
        <v>15.18</v>
      </c>
      <c r="J8" s="5"/>
      <c r="K8" s="5"/>
      <c r="L8" s="5"/>
      <c r="M8" s="5"/>
      <c r="N8" s="5"/>
      <c r="O8" s="5"/>
      <c r="P8" s="5"/>
    </row>
    <row r="9" spans="1:16">
      <c r="A9" s="8"/>
      <c r="B9" s="9"/>
      <c r="C9" s="9"/>
      <c r="D9" s="10" t="s">
        <v>17</v>
      </c>
      <c r="E9" s="9">
        <v>30</v>
      </c>
      <c r="F9" s="9">
        <v>70</v>
      </c>
      <c r="G9" s="9">
        <v>2.37</v>
      </c>
      <c r="H9" s="9">
        <v>0.3</v>
      </c>
      <c r="I9" s="29">
        <v>14.49</v>
      </c>
      <c r="J9" s="5">
        <v>0.06</v>
      </c>
      <c r="K9" s="5"/>
      <c r="L9" s="5"/>
      <c r="M9" s="5">
        <v>13.8</v>
      </c>
      <c r="N9" s="5">
        <v>52.2</v>
      </c>
      <c r="O9" s="5">
        <v>19.8</v>
      </c>
      <c r="P9" s="5"/>
    </row>
    <row r="10" spans="1:16">
      <c r="A10" s="8"/>
      <c r="B10" s="9"/>
      <c r="C10" s="9"/>
      <c r="D10" s="10" t="s">
        <v>19</v>
      </c>
      <c r="E10" s="9">
        <v>30</v>
      </c>
      <c r="F10" s="9">
        <v>69</v>
      </c>
      <c r="G10" s="9">
        <v>1.68</v>
      </c>
      <c r="H10" s="9">
        <v>0.33</v>
      </c>
      <c r="I10" s="29">
        <v>14.49</v>
      </c>
      <c r="J10" s="34">
        <v>0.03</v>
      </c>
      <c r="K10" s="34"/>
      <c r="L10" s="34"/>
      <c r="M10" s="34">
        <v>6.9</v>
      </c>
      <c r="N10" s="34">
        <v>31.8</v>
      </c>
      <c r="O10" s="34">
        <v>7.5</v>
      </c>
      <c r="P10" s="34"/>
    </row>
    <row r="11" spans="1:16">
      <c r="A11" s="8"/>
      <c r="B11" s="9"/>
      <c r="C11" s="9"/>
      <c r="D11" s="9"/>
      <c r="E11" s="11">
        <f>E5+E6+E7+E8+E9+E10</f>
        <v>600</v>
      </c>
      <c r="F11" s="11">
        <f t="shared" ref="F11:P11" si="0">F5+F6+F7+F8+F9+F10</f>
        <v>558</v>
      </c>
      <c r="G11" s="11">
        <f t="shared" si="0"/>
        <v>18.059999999999999</v>
      </c>
      <c r="H11" s="11">
        <f t="shared" si="0"/>
        <v>21.51</v>
      </c>
      <c r="I11" s="11">
        <f t="shared" si="0"/>
        <v>86.41</v>
      </c>
      <c r="J11" s="11">
        <f t="shared" si="0"/>
        <v>0.09</v>
      </c>
      <c r="K11" s="11">
        <f t="shared" si="0"/>
        <v>0</v>
      </c>
      <c r="L11" s="11">
        <f t="shared" si="0"/>
        <v>0</v>
      </c>
      <c r="M11" s="11">
        <f t="shared" si="0"/>
        <v>20.700000000000003</v>
      </c>
      <c r="N11" s="11">
        <f t="shared" si="0"/>
        <v>84</v>
      </c>
      <c r="O11" s="11">
        <f t="shared" si="0"/>
        <v>27.3</v>
      </c>
      <c r="P11" s="11">
        <f t="shared" si="0"/>
        <v>0</v>
      </c>
    </row>
    <row r="12" spans="1:16">
      <c r="A12" s="6" t="s">
        <v>12</v>
      </c>
      <c r="B12" s="7" t="s">
        <v>13</v>
      </c>
      <c r="C12" s="7">
        <v>52</v>
      </c>
      <c r="D12" s="26" t="s">
        <v>41</v>
      </c>
      <c r="E12" s="7">
        <v>100</v>
      </c>
      <c r="F12" s="24">
        <v>92.8</v>
      </c>
      <c r="G12" s="25">
        <v>1.4</v>
      </c>
      <c r="H12" s="25">
        <v>6</v>
      </c>
      <c r="I12" s="30">
        <v>8.2899999999999991</v>
      </c>
      <c r="J12" s="5"/>
      <c r="K12" s="5"/>
      <c r="L12" s="5"/>
      <c r="M12" s="5"/>
      <c r="N12" s="5"/>
      <c r="O12" s="5"/>
      <c r="P12" s="5"/>
    </row>
    <row r="13" spans="1:16">
      <c r="A13" s="6"/>
      <c r="B13" s="7" t="s">
        <v>14</v>
      </c>
      <c r="C13" s="7">
        <v>103</v>
      </c>
      <c r="D13" s="5" t="s">
        <v>42</v>
      </c>
      <c r="E13" s="12">
        <v>250</v>
      </c>
      <c r="F13" s="23">
        <v>156</v>
      </c>
      <c r="G13" s="23">
        <v>7.42</v>
      </c>
      <c r="H13" s="23">
        <v>4.76</v>
      </c>
      <c r="I13" s="31">
        <v>20</v>
      </c>
      <c r="J13" s="5"/>
      <c r="K13" s="5"/>
      <c r="L13" s="5"/>
      <c r="M13" s="5"/>
      <c r="N13" s="5"/>
      <c r="O13" s="5"/>
      <c r="P13" s="5"/>
    </row>
    <row r="14" spans="1:16">
      <c r="A14" s="6"/>
      <c r="B14" s="7" t="s">
        <v>15</v>
      </c>
      <c r="C14" s="7">
        <v>240</v>
      </c>
      <c r="D14" s="5" t="s">
        <v>43</v>
      </c>
      <c r="E14" s="13">
        <v>80</v>
      </c>
      <c r="F14" s="13">
        <v>64</v>
      </c>
      <c r="G14" s="13">
        <v>8.6999999999999993</v>
      </c>
      <c r="H14" s="13">
        <v>5.37</v>
      </c>
      <c r="I14" s="32">
        <v>10.36</v>
      </c>
      <c r="J14" s="5"/>
      <c r="K14" s="5"/>
      <c r="L14" s="5"/>
      <c r="M14" s="5"/>
      <c r="N14" s="5"/>
      <c r="O14" s="5"/>
      <c r="P14" s="5"/>
    </row>
    <row r="15" spans="1:16">
      <c r="A15" s="6"/>
      <c r="B15" s="7"/>
      <c r="C15" s="7">
        <v>312</v>
      </c>
      <c r="D15" s="5" t="s">
        <v>44</v>
      </c>
      <c r="E15" s="13">
        <v>200</v>
      </c>
      <c r="F15" s="13">
        <v>183</v>
      </c>
      <c r="G15" s="13">
        <v>4</v>
      </c>
      <c r="H15" s="13">
        <v>6.6</v>
      </c>
      <c r="I15" s="32">
        <v>27</v>
      </c>
      <c r="J15" s="5"/>
      <c r="K15" s="5"/>
      <c r="L15" s="5"/>
      <c r="M15" s="5"/>
      <c r="N15" s="5"/>
      <c r="O15" s="5"/>
      <c r="P15" s="5"/>
    </row>
    <row r="16" spans="1:16">
      <c r="A16" s="6"/>
      <c r="B16" s="5" t="s">
        <v>24</v>
      </c>
      <c r="C16" s="7">
        <v>342</v>
      </c>
      <c r="D16" s="5" t="s">
        <v>45</v>
      </c>
      <c r="E16" s="7">
        <v>200</v>
      </c>
      <c r="F16" s="7">
        <v>115</v>
      </c>
      <c r="G16" s="7">
        <v>0</v>
      </c>
      <c r="H16" s="7">
        <v>0</v>
      </c>
      <c r="I16" s="27">
        <v>28</v>
      </c>
      <c r="J16" s="5"/>
      <c r="K16" s="5"/>
      <c r="L16" s="5"/>
      <c r="M16" s="5"/>
      <c r="N16" s="5"/>
      <c r="O16" s="5"/>
      <c r="P16" s="5"/>
    </row>
    <row r="17" spans="1:16">
      <c r="A17" s="6"/>
      <c r="B17" s="7" t="s">
        <v>16</v>
      </c>
      <c r="C17" s="7"/>
      <c r="D17" s="5" t="s">
        <v>17</v>
      </c>
      <c r="E17" s="10">
        <v>70</v>
      </c>
      <c r="F17" s="10">
        <v>161</v>
      </c>
      <c r="G17" s="10">
        <v>5.53</v>
      </c>
      <c r="H17" s="10">
        <v>0.7</v>
      </c>
      <c r="I17" s="33">
        <v>33.81</v>
      </c>
      <c r="J17" s="5">
        <v>0.09</v>
      </c>
      <c r="K17" s="5"/>
      <c r="L17" s="5"/>
      <c r="M17" s="5">
        <v>20.7</v>
      </c>
      <c r="N17" s="5">
        <v>78.3</v>
      </c>
      <c r="O17" s="5">
        <v>29.7</v>
      </c>
      <c r="P17" s="5"/>
    </row>
    <row r="18" spans="1:16">
      <c r="A18" s="6"/>
      <c r="B18" s="7" t="s">
        <v>18</v>
      </c>
      <c r="C18" s="7"/>
      <c r="D18" s="5" t="s">
        <v>19</v>
      </c>
      <c r="E18" s="5">
        <v>40</v>
      </c>
      <c r="F18" s="5">
        <v>92</v>
      </c>
      <c r="G18" s="5">
        <v>1.68</v>
      </c>
      <c r="H18" s="5">
        <v>0.33</v>
      </c>
      <c r="I18" s="34">
        <v>19.32</v>
      </c>
      <c r="J18" s="5">
        <v>0.06</v>
      </c>
      <c r="K18" s="5"/>
      <c r="L18" s="5"/>
      <c r="M18" s="5">
        <v>13.8</v>
      </c>
      <c r="N18" s="5">
        <v>63.6</v>
      </c>
      <c r="O18" s="5">
        <v>15</v>
      </c>
      <c r="P18" s="5"/>
    </row>
    <row r="19" spans="1:16">
      <c r="A19" s="6"/>
      <c r="B19" s="7"/>
      <c r="C19" s="7"/>
      <c r="D19" s="7"/>
      <c r="E19" s="14">
        <f>E12+E13+E14+E15+E16+E17+E18</f>
        <v>940</v>
      </c>
      <c r="F19" s="14">
        <f t="shared" ref="F19:P19" si="1">F12+F13+F14+F15+F16+F17+F18</f>
        <v>863.8</v>
      </c>
      <c r="G19" s="14">
        <f t="shared" si="1"/>
        <v>28.73</v>
      </c>
      <c r="H19" s="14">
        <f t="shared" si="1"/>
        <v>23.759999999999994</v>
      </c>
      <c r="I19" s="35">
        <f t="shared" si="1"/>
        <v>146.78</v>
      </c>
      <c r="J19" s="35">
        <f t="shared" si="1"/>
        <v>0.15</v>
      </c>
      <c r="K19" s="35">
        <f t="shared" si="1"/>
        <v>0</v>
      </c>
      <c r="L19" s="35">
        <f t="shared" si="1"/>
        <v>0</v>
      </c>
      <c r="M19" s="35">
        <f t="shared" si="1"/>
        <v>34.5</v>
      </c>
      <c r="N19" s="35">
        <f t="shared" si="1"/>
        <v>141.9</v>
      </c>
      <c r="O19" s="35">
        <f t="shared" si="1"/>
        <v>44.7</v>
      </c>
      <c r="P19" s="14">
        <f t="shared" si="1"/>
        <v>0</v>
      </c>
    </row>
    <row r="20" spans="1:16" ht="28.8">
      <c r="A20" s="21" t="s">
        <v>25</v>
      </c>
      <c r="B20" s="22"/>
      <c r="C20" s="20">
        <v>423</v>
      </c>
      <c r="D20" s="42" t="s">
        <v>46</v>
      </c>
      <c r="E20" s="20">
        <v>200</v>
      </c>
      <c r="F20" s="20">
        <v>63</v>
      </c>
      <c r="G20" s="20">
        <v>1.36</v>
      </c>
      <c r="H20" s="20">
        <v>1.61</v>
      </c>
      <c r="I20" s="36">
        <v>10.64</v>
      </c>
      <c r="J20" s="5"/>
      <c r="K20" s="5"/>
      <c r="L20" s="5"/>
      <c r="M20" s="5"/>
      <c r="N20" s="5"/>
      <c r="O20" s="5"/>
      <c r="P20" s="5"/>
    </row>
    <row r="21" spans="1:16">
      <c r="A21" s="5"/>
      <c r="B21" s="5"/>
      <c r="C21" s="5"/>
      <c r="D21" s="5" t="s">
        <v>47</v>
      </c>
      <c r="E21" s="5">
        <v>75</v>
      </c>
      <c r="F21" s="5">
        <v>222</v>
      </c>
      <c r="G21" s="5">
        <v>4.46</v>
      </c>
      <c r="H21" s="5">
        <v>2.98</v>
      </c>
      <c r="I21" s="34">
        <v>44.12</v>
      </c>
      <c r="J21" s="5"/>
      <c r="K21" s="5"/>
      <c r="L21" s="5"/>
      <c r="M21" s="5"/>
      <c r="N21" s="5"/>
      <c r="O21" s="5"/>
      <c r="P21" s="5"/>
    </row>
    <row r="22" spans="1:16">
      <c r="A22" s="5"/>
      <c r="B22" s="5"/>
      <c r="C22" s="5"/>
      <c r="D22" s="5"/>
      <c r="E22" s="14">
        <f>E20+E21</f>
        <v>275</v>
      </c>
      <c r="F22" s="14">
        <f t="shared" ref="F22:P22" si="2">F20+F21</f>
        <v>285</v>
      </c>
      <c r="G22" s="14">
        <f t="shared" si="2"/>
        <v>5.82</v>
      </c>
      <c r="H22" s="14">
        <f t="shared" si="2"/>
        <v>4.59</v>
      </c>
      <c r="I22" s="35">
        <f t="shared" si="2"/>
        <v>54.76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14">
        <f t="shared" si="2"/>
        <v>0</v>
      </c>
    </row>
    <row r="23" spans="1:16">
      <c r="A23" s="5" t="s">
        <v>48</v>
      </c>
      <c r="B23" s="26"/>
      <c r="C23" s="5">
        <v>401</v>
      </c>
      <c r="D23" s="5" t="s">
        <v>49</v>
      </c>
      <c r="E23" s="7">
        <v>100</v>
      </c>
      <c r="F23" s="7">
        <v>231</v>
      </c>
      <c r="G23" s="7">
        <v>7.62</v>
      </c>
      <c r="H23" s="7">
        <v>9.3000000000000007</v>
      </c>
      <c r="I23" s="27">
        <v>27.69</v>
      </c>
      <c r="J23" s="27"/>
      <c r="K23" s="27"/>
      <c r="L23" s="27"/>
      <c r="M23" s="27"/>
      <c r="N23" s="27"/>
      <c r="O23" s="27"/>
      <c r="P23" s="7"/>
    </row>
    <row r="24" spans="1:16">
      <c r="A24" s="5"/>
      <c r="B24" s="5"/>
      <c r="C24" s="5">
        <v>244</v>
      </c>
      <c r="D24" s="5" t="s">
        <v>50</v>
      </c>
      <c r="E24" s="7">
        <v>200</v>
      </c>
      <c r="F24" s="7">
        <v>350</v>
      </c>
      <c r="G24" s="7">
        <v>20.399999999999999</v>
      </c>
      <c r="H24" s="7">
        <v>19.100000000000001</v>
      </c>
      <c r="I24" s="27">
        <v>58.25</v>
      </c>
      <c r="J24" s="27"/>
      <c r="K24" s="27"/>
      <c r="L24" s="27"/>
      <c r="M24" s="27"/>
      <c r="N24" s="27"/>
      <c r="O24" s="27"/>
      <c r="P24" s="7"/>
    </row>
    <row r="25" spans="1:16">
      <c r="A25" s="5"/>
      <c r="B25" s="5"/>
      <c r="C25" s="5">
        <v>389</v>
      </c>
      <c r="D25" s="5" t="s">
        <v>51</v>
      </c>
      <c r="E25" s="7">
        <v>200</v>
      </c>
      <c r="F25" s="7">
        <v>33</v>
      </c>
      <c r="G25" s="7">
        <v>2</v>
      </c>
      <c r="H25" s="7">
        <v>0.2</v>
      </c>
      <c r="I25" s="27">
        <v>5.8</v>
      </c>
      <c r="J25" s="27"/>
      <c r="K25" s="27"/>
      <c r="L25" s="27"/>
      <c r="M25" s="27"/>
      <c r="N25" s="27"/>
      <c r="O25" s="27"/>
      <c r="P25" s="7"/>
    </row>
    <row r="26" spans="1:16">
      <c r="A26" s="5"/>
      <c r="B26" s="5"/>
      <c r="C26" s="5"/>
      <c r="D26" s="5" t="s">
        <v>17</v>
      </c>
      <c r="E26" s="7">
        <v>30</v>
      </c>
      <c r="F26" s="7">
        <v>70</v>
      </c>
      <c r="G26" s="7">
        <v>2.37</v>
      </c>
      <c r="H26" s="7">
        <v>0.3</v>
      </c>
      <c r="I26" s="27">
        <v>14.49</v>
      </c>
      <c r="J26" s="27"/>
      <c r="K26" s="27"/>
      <c r="L26" s="27"/>
      <c r="M26" s="27"/>
      <c r="N26" s="27"/>
      <c r="O26" s="27"/>
      <c r="P26" s="7"/>
    </row>
    <row r="27" spans="1:16">
      <c r="A27" s="5"/>
      <c r="B27" s="5"/>
      <c r="C27" s="5"/>
      <c r="D27" s="5" t="s">
        <v>19</v>
      </c>
      <c r="E27" s="7">
        <v>20</v>
      </c>
      <c r="F27" s="7">
        <v>46</v>
      </c>
      <c r="G27" s="7">
        <v>1.1200000000000001</v>
      </c>
      <c r="H27" s="7">
        <v>0.22</v>
      </c>
      <c r="I27" s="27">
        <v>9.8800000000000008</v>
      </c>
      <c r="J27" s="27"/>
      <c r="K27" s="27"/>
      <c r="L27" s="27"/>
      <c r="M27" s="27"/>
      <c r="N27" s="27"/>
      <c r="O27" s="27"/>
      <c r="P27" s="7"/>
    </row>
    <row r="28" spans="1:16">
      <c r="A28" s="5"/>
      <c r="B28" s="5"/>
      <c r="C28" s="5"/>
      <c r="D28" s="5"/>
      <c r="E28" s="14">
        <f>E23+E24+E25+E26+E27</f>
        <v>550</v>
      </c>
      <c r="F28" s="14">
        <f t="shared" ref="F28:P28" si="3">F23+F24+F25+F26+F27</f>
        <v>730</v>
      </c>
      <c r="G28" s="14">
        <f t="shared" si="3"/>
        <v>33.51</v>
      </c>
      <c r="H28" s="14">
        <f t="shared" si="3"/>
        <v>29.12</v>
      </c>
      <c r="I28" s="14">
        <f t="shared" si="3"/>
        <v>116.10999999999999</v>
      </c>
      <c r="J28" s="14">
        <f t="shared" si="3"/>
        <v>0</v>
      </c>
      <c r="K28" s="14">
        <f t="shared" si="3"/>
        <v>0</v>
      </c>
      <c r="L28" s="14">
        <f t="shared" si="3"/>
        <v>0</v>
      </c>
      <c r="M28" s="14">
        <f t="shared" si="3"/>
        <v>0</v>
      </c>
      <c r="N28" s="14">
        <f t="shared" si="3"/>
        <v>0</v>
      </c>
      <c r="O28" s="14">
        <f t="shared" si="3"/>
        <v>0</v>
      </c>
      <c r="P28" s="14">
        <f t="shared" si="3"/>
        <v>0</v>
      </c>
    </row>
    <row r="29" spans="1:16">
      <c r="A29" s="5" t="s">
        <v>52</v>
      </c>
      <c r="B29" s="5"/>
      <c r="C29" s="5"/>
      <c r="D29" s="5" t="s">
        <v>53</v>
      </c>
      <c r="E29" s="14">
        <v>200</v>
      </c>
      <c r="F29" s="14">
        <v>130</v>
      </c>
      <c r="G29" s="14">
        <v>5.6</v>
      </c>
      <c r="H29" s="14">
        <v>6.4</v>
      </c>
      <c r="I29" s="35">
        <v>15.18</v>
      </c>
      <c r="J29" s="35"/>
      <c r="K29" s="35"/>
      <c r="L29" s="35"/>
      <c r="M29" s="35"/>
      <c r="N29" s="35"/>
      <c r="O29" s="35"/>
      <c r="P29" s="14"/>
    </row>
    <row r="30" spans="1:16">
      <c r="A30" s="14" t="s">
        <v>26</v>
      </c>
      <c r="B30" s="5"/>
      <c r="C30" s="5"/>
      <c r="D30" s="5"/>
      <c r="E30" s="14">
        <f>E11+E19+E22+E28+E29</f>
        <v>2565</v>
      </c>
      <c r="F30" s="14">
        <f t="shared" ref="F30:P30" si="4">F11+F19+F22+F28+F29</f>
        <v>2566.8000000000002</v>
      </c>
      <c r="G30" s="14">
        <f t="shared" si="4"/>
        <v>91.72</v>
      </c>
      <c r="H30" s="14">
        <f t="shared" si="4"/>
        <v>85.38000000000001</v>
      </c>
      <c r="I30" s="14">
        <f t="shared" si="4"/>
        <v>419.23999999999995</v>
      </c>
      <c r="J30" s="14">
        <f t="shared" si="4"/>
        <v>0.24</v>
      </c>
      <c r="K30" s="14">
        <f t="shared" si="4"/>
        <v>0</v>
      </c>
      <c r="L30" s="14">
        <f t="shared" si="4"/>
        <v>0</v>
      </c>
      <c r="M30" s="14">
        <f t="shared" si="4"/>
        <v>55.2</v>
      </c>
      <c r="N30" s="14">
        <f t="shared" si="4"/>
        <v>225.9</v>
      </c>
      <c r="O30" s="14">
        <f t="shared" si="4"/>
        <v>72</v>
      </c>
      <c r="P30" s="14">
        <f t="shared" si="4"/>
        <v>0</v>
      </c>
    </row>
  </sheetData>
  <mergeCells count="3">
    <mergeCell ref="G3:I3"/>
    <mergeCell ref="J3:L3"/>
    <mergeCell ref="M3:P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0E6F3D42-4B07-4132-A4F4-2BC87E8500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2021-12-23T10:22:47Z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