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0725" activeTab="1"/>
  </bookViews>
  <sheets>
    <sheet name="Количество мест приема 2020 ГОУ" sheetId="2" r:id="rId1"/>
    <sheet name="КЦП 2020 ГОУ" sheetId="1" r:id="rId2"/>
  </sheets>
  <definedNames>
    <definedName name="_xlnm.Print_Area" localSheetId="1">'КЦП 2020 ГОУ'!$A$1:$N$281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6" i="1"/>
  <c r="F276"/>
  <c r="G276"/>
  <c r="H276"/>
  <c r="I276"/>
  <c r="J276"/>
  <c r="K276"/>
  <c r="L276"/>
  <c r="M276"/>
  <c r="E245"/>
  <c r="F245"/>
  <c r="G245"/>
  <c r="H245"/>
  <c r="I245"/>
  <c r="J245"/>
  <c r="K245"/>
  <c r="L245"/>
  <c r="M245"/>
  <c r="N245"/>
  <c r="E32" i="2"/>
  <c r="F32"/>
  <c r="G32"/>
  <c r="H32"/>
  <c r="I32"/>
  <c r="J32"/>
  <c r="K32"/>
  <c r="M32"/>
  <c r="N32"/>
  <c r="O32"/>
  <c r="F280" i="1"/>
  <c r="G280"/>
  <c r="I280"/>
  <c r="J280"/>
  <c r="K280"/>
  <c r="M280"/>
  <c r="E280"/>
  <c r="G279"/>
  <c r="H279"/>
  <c r="I279"/>
  <c r="J279"/>
  <c r="K279"/>
  <c r="L279"/>
  <c r="M279"/>
  <c r="N279"/>
  <c r="E279"/>
  <c r="L113"/>
  <c r="M113"/>
  <c r="N113"/>
  <c r="E277"/>
  <c r="D276"/>
  <c r="D274"/>
  <c r="D275"/>
  <c r="D256"/>
  <c r="D258" s="1"/>
  <c r="D245"/>
  <c r="D241"/>
  <c r="G227"/>
  <c r="H227"/>
  <c r="I227"/>
  <c r="J227"/>
  <c r="K227"/>
  <c r="L227"/>
  <c r="M227"/>
  <c r="N227"/>
  <c r="F227"/>
  <c r="D229"/>
  <c r="L16" i="2"/>
  <c r="D69" i="1"/>
  <c r="E70"/>
  <c r="F70"/>
  <c r="G70"/>
  <c r="H70"/>
  <c r="I70"/>
  <c r="J70"/>
  <c r="K70"/>
  <c r="L70"/>
  <c r="M70"/>
  <c r="N70"/>
  <c r="D37"/>
  <c r="L280" l="1"/>
  <c r="H280"/>
  <c r="D268" l="1"/>
  <c r="D269"/>
  <c r="D224"/>
  <c r="D152"/>
  <c r="D146"/>
  <c r="D110"/>
  <c r="D67"/>
  <c r="D70"/>
  <c r="D66"/>
  <c r="E68"/>
  <c r="E71" s="1"/>
  <c r="F68"/>
  <c r="F71" s="1"/>
  <c r="G68"/>
  <c r="G71" s="1"/>
  <c r="H68"/>
  <c r="H71" s="1"/>
  <c r="I68"/>
  <c r="I71" s="1"/>
  <c r="J68"/>
  <c r="J71" s="1"/>
  <c r="K68"/>
  <c r="K71" s="1"/>
  <c r="L68"/>
  <c r="L71" s="1"/>
  <c r="M68"/>
  <c r="M71" s="1"/>
  <c r="N68"/>
  <c r="N71" s="1"/>
  <c r="D61"/>
  <c r="D62"/>
  <c r="D60"/>
  <c r="D28"/>
  <c r="L12" i="2" l="1"/>
  <c r="D117" i="1" l="1"/>
  <c r="N276" l="1"/>
  <c r="E258" l="1"/>
  <c r="F258"/>
  <c r="G258"/>
  <c r="H258"/>
  <c r="I258"/>
  <c r="J258"/>
  <c r="K258"/>
  <c r="L258"/>
  <c r="M258"/>
  <c r="N258"/>
  <c r="D13" i="2" l="1"/>
  <c r="D14"/>
  <c r="D15"/>
  <c r="D16"/>
  <c r="D17"/>
  <c r="D18"/>
  <c r="D19"/>
  <c r="D20"/>
  <c r="D21"/>
  <c r="D22"/>
  <c r="D23"/>
  <c r="D24"/>
  <c r="D25"/>
  <c r="D26"/>
  <c r="D27"/>
  <c r="D28"/>
  <c r="D29"/>
  <c r="D30"/>
  <c r="C30" s="1"/>
  <c r="D31"/>
  <c r="D12"/>
  <c r="L13"/>
  <c r="L14"/>
  <c r="L15"/>
  <c r="C16"/>
  <c r="L17"/>
  <c r="L18"/>
  <c r="L19"/>
  <c r="L20"/>
  <c r="L21"/>
  <c r="L22"/>
  <c r="L23"/>
  <c r="L24"/>
  <c r="L25"/>
  <c r="L26"/>
  <c r="L27"/>
  <c r="L28"/>
  <c r="L29"/>
  <c r="L30"/>
  <c r="L31"/>
  <c r="C12" l="1"/>
  <c r="D32"/>
  <c r="C26"/>
  <c r="C24"/>
  <c r="L32"/>
  <c r="C25"/>
  <c r="C22"/>
  <c r="C14"/>
  <c r="C31"/>
  <c r="C27"/>
  <c r="C29"/>
  <c r="C20"/>
  <c r="C28"/>
  <c r="C23"/>
  <c r="C21"/>
  <c r="C19"/>
  <c r="C18"/>
  <c r="C17"/>
  <c r="C15"/>
  <c r="C13"/>
  <c r="C32" l="1"/>
  <c r="D273" i="1"/>
  <c r="D272"/>
  <c r="L271"/>
  <c r="M271"/>
  <c r="M277" s="1"/>
  <c r="N271"/>
  <c r="L264"/>
  <c r="M264"/>
  <c r="N264"/>
  <c r="D257"/>
  <c r="L254"/>
  <c r="L259" s="1"/>
  <c r="M254"/>
  <c r="M259" s="1"/>
  <c r="N254"/>
  <c r="D243"/>
  <c r="D244"/>
  <c r="D242"/>
  <c r="L240"/>
  <c r="M240"/>
  <c r="N240"/>
  <c r="L216"/>
  <c r="M216"/>
  <c r="N216"/>
  <c r="E220"/>
  <c r="F220"/>
  <c r="G220"/>
  <c r="H220"/>
  <c r="I220"/>
  <c r="J220"/>
  <c r="K220"/>
  <c r="L220"/>
  <c r="M220"/>
  <c r="N220"/>
  <c r="D218"/>
  <c r="D219"/>
  <c r="D217"/>
  <c r="N277" l="1"/>
  <c r="D220"/>
  <c r="L277"/>
  <c r="N259"/>
  <c r="L246"/>
  <c r="N246"/>
  <c r="L221"/>
  <c r="M246"/>
  <c r="N221"/>
  <c r="M221"/>
  <c r="E232" l="1"/>
  <c r="F232"/>
  <c r="G232"/>
  <c r="H232"/>
  <c r="I232"/>
  <c r="J232"/>
  <c r="K232"/>
  <c r="L232"/>
  <c r="M232"/>
  <c r="N232"/>
  <c r="D230"/>
  <c r="D231"/>
  <c r="D228"/>
  <c r="L171"/>
  <c r="M171"/>
  <c r="N171"/>
  <c r="L192"/>
  <c r="M192"/>
  <c r="N192"/>
  <c r="L205"/>
  <c r="M205"/>
  <c r="N205"/>
  <c r="E209"/>
  <c r="F209"/>
  <c r="G209"/>
  <c r="H209"/>
  <c r="I209"/>
  <c r="J209"/>
  <c r="K209"/>
  <c r="L209"/>
  <c r="M209"/>
  <c r="N209"/>
  <c r="D207"/>
  <c r="D208"/>
  <c r="D206"/>
  <c r="M210" l="1"/>
  <c r="L210"/>
  <c r="N233"/>
  <c r="L233"/>
  <c r="M233"/>
  <c r="D232"/>
  <c r="N210"/>
  <c r="D209"/>
  <c r="E195" l="1"/>
  <c r="F195"/>
  <c r="G195"/>
  <c r="H195"/>
  <c r="I195"/>
  <c r="J195"/>
  <c r="K195"/>
  <c r="L195"/>
  <c r="L196" s="1"/>
  <c r="M195"/>
  <c r="M196" s="1"/>
  <c r="N195"/>
  <c r="N196" s="1"/>
  <c r="D194"/>
  <c r="D193"/>
  <c r="E179"/>
  <c r="F179"/>
  <c r="G179"/>
  <c r="H179"/>
  <c r="I179"/>
  <c r="J179"/>
  <c r="K179"/>
  <c r="L179"/>
  <c r="M179"/>
  <c r="N179"/>
  <c r="D178"/>
  <c r="D179" s="1"/>
  <c r="L177"/>
  <c r="L180" s="1"/>
  <c r="M177"/>
  <c r="N177"/>
  <c r="E161"/>
  <c r="F161"/>
  <c r="G161"/>
  <c r="H161"/>
  <c r="I161"/>
  <c r="J161"/>
  <c r="K161"/>
  <c r="L161"/>
  <c r="M161"/>
  <c r="N161"/>
  <c r="N280" s="1"/>
  <c r="D157"/>
  <c r="D158"/>
  <c r="D159"/>
  <c r="D160"/>
  <c r="D156"/>
  <c r="N180" l="1"/>
  <c r="D161"/>
  <c r="D195"/>
  <c r="M180"/>
  <c r="N155"/>
  <c r="N162" s="1"/>
  <c r="L155"/>
  <c r="L162" s="1"/>
  <c r="M155"/>
  <c r="M162" s="1"/>
  <c r="E137"/>
  <c r="F137"/>
  <c r="G137"/>
  <c r="H137"/>
  <c r="I137"/>
  <c r="J137"/>
  <c r="K137"/>
  <c r="L137"/>
  <c r="M137"/>
  <c r="N137"/>
  <c r="D133"/>
  <c r="D134"/>
  <c r="D135"/>
  <c r="L131"/>
  <c r="M131"/>
  <c r="N131"/>
  <c r="D132"/>
  <c r="L138" l="1"/>
  <c r="M138"/>
  <c r="N138"/>
  <c r="D137"/>
  <c r="E118" l="1"/>
  <c r="F118"/>
  <c r="G118"/>
  <c r="H118"/>
  <c r="I118"/>
  <c r="J118"/>
  <c r="K118"/>
  <c r="L118"/>
  <c r="L119" s="1"/>
  <c r="M118"/>
  <c r="M119" s="1"/>
  <c r="N118"/>
  <c r="N119" s="1"/>
  <c r="D115"/>
  <c r="D114"/>
  <c r="E100"/>
  <c r="F100"/>
  <c r="G100"/>
  <c r="H100"/>
  <c r="I100"/>
  <c r="J100"/>
  <c r="K100"/>
  <c r="L100"/>
  <c r="M100"/>
  <c r="N100"/>
  <c r="D98"/>
  <c r="D99"/>
  <c r="D97"/>
  <c r="L96"/>
  <c r="M96"/>
  <c r="N96"/>
  <c r="L57"/>
  <c r="M57"/>
  <c r="N57"/>
  <c r="L81"/>
  <c r="M81"/>
  <c r="N81"/>
  <c r="E87"/>
  <c r="F87"/>
  <c r="G87"/>
  <c r="H87"/>
  <c r="I87"/>
  <c r="J87"/>
  <c r="K87"/>
  <c r="L87"/>
  <c r="M87"/>
  <c r="N87"/>
  <c r="D83"/>
  <c r="D84"/>
  <c r="D85"/>
  <c r="D86"/>
  <c r="D82"/>
  <c r="E63"/>
  <c r="F63"/>
  <c r="G63"/>
  <c r="H63"/>
  <c r="I63"/>
  <c r="J63"/>
  <c r="K63"/>
  <c r="L63"/>
  <c r="M63"/>
  <c r="N63"/>
  <c r="D59"/>
  <c r="D58"/>
  <c r="L44"/>
  <c r="M44"/>
  <c r="N44"/>
  <c r="E47"/>
  <c r="F47"/>
  <c r="G47"/>
  <c r="H47"/>
  <c r="I47"/>
  <c r="J47"/>
  <c r="K47"/>
  <c r="L47"/>
  <c r="M47"/>
  <c r="N47"/>
  <c r="D46"/>
  <c r="D45"/>
  <c r="L34"/>
  <c r="M34"/>
  <c r="N34"/>
  <c r="E38"/>
  <c r="F38"/>
  <c r="G38"/>
  <c r="H38"/>
  <c r="I38"/>
  <c r="J38"/>
  <c r="K38"/>
  <c r="L38"/>
  <c r="M38"/>
  <c r="N38"/>
  <c r="D36"/>
  <c r="D35"/>
  <c r="L19"/>
  <c r="M19"/>
  <c r="N19"/>
  <c r="L23"/>
  <c r="M23"/>
  <c r="N23"/>
  <c r="D22"/>
  <c r="D20"/>
  <c r="M101" l="1"/>
  <c r="L101"/>
  <c r="M24"/>
  <c r="N101"/>
  <c r="N39"/>
  <c r="N88"/>
  <c r="D63"/>
  <c r="L48"/>
  <c r="D87"/>
  <c r="L88"/>
  <c r="L39"/>
  <c r="N64"/>
  <c r="D47"/>
  <c r="M88"/>
  <c r="L24"/>
  <c r="D38"/>
  <c r="M39"/>
  <c r="N48"/>
  <c r="M64"/>
  <c r="N24"/>
  <c r="M48"/>
  <c r="L64"/>
  <c r="D118"/>
  <c r="D100"/>
  <c r="N281" l="1"/>
  <c r="L281"/>
  <c r="M281"/>
  <c r="E23"/>
  <c r="F23"/>
  <c r="G23"/>
  <c r="H23"/>
  <c r="I23"/>
  <c r="J23"/>
  <c r="K23"/>
  <c r="D280" l="1"/>
  <c r="D23"/>
  <c r="H240"/>
  <c r="H246" s="1"/>
  <c r="H254"/>
  <c r="H259" s="1"/>
  <c r="H264"/>
  <c r="H271"/>
  <c r="H277" s="1"/>
  <c r="H57"/>
  <c r="H64" s="1"/>
  <c r="H131"/>
  <c r="H138" s="1"/>
  <c r="H155"/>
  <c r="H162" s="1"/>
  <c r="H171"/>
  <c r="H177"/>
  <c r="H180" s="1"/>
  <c r="H192"/>
  <c r="H196" s="1"/>
  <c r="H205"/>
  <c r="H210" s="1"/>
  <c r="H44" l="1"/>
  <c r="H48" s="1"/>
  <c r="H34"/>
  <c r="H39" s="1"/>
  <c r="H19"/>
  <c r="H233"/>
  <c r="H216"/>
  <c r="H221" s="1"/>
  <c r="D226"/>
  <c r="H113"/>
  <c r="H119" s="1"/>
  <c r="D107"/>
  <c r="D250"/>
  <c r="D251"/>
  <c r="D95"/>
  <c r="H81"/>
  <c r="H88" s="1"/>
  <c r="H96"/>
  <c r="H101" s="1"/>
  <c r="D151"/>
  <c r="D141"/>
  <c r="E44"/>
  <c r="E48" s="1"/>
  <c r="F44"/>
  <c r="F48" s="1"/>
  <c r="G44"/>
  <c r="G48" s="1"/>
  <c r="I44"/>
  <c r="I48" s="1"/>
  <c r="J44"/>
  <c r="J48" s="1"/>
  <c r="K44"/>
  <c r="K48" s="1"/>
  <c r="D41"/>
  <c r="D214"/>
  <c r="E216"/>
  <c r="E221" s="1"/>
  <c r="F216"/>
  <c r="F221" s="1"/>
  <c r="G216"/>
  <c r="G221" s="1"/>
  <c r="I216"/>
  <c r="I221" s="1"/>
  <c r="J216"/>
  <c r="J221" s="1"/>
  <c r="K216"/>
  <c r="K221" s="1"/>
  <c r="D215"/>
  <c r="D123"/>
  <c r="H281" l="1"/>
  <c r="H24"/>
  <c r="D187"/>
  <c r="E113" l="1"/>
  <c r="E119" s="1"/>
  <c r="F113"/>
  <c r="F119" s="1"/>
  <c r="G113"/>
  <c r="G119" s="1"/>
  <c r="I113"/>
  <c r="I119" s="1"/>
  <c r="J113"/>
  <c r="J119" s="1"/>
  <c r="K113"/>
  <c r="K119" s="1"/>
  <c r="D112"/>
  <c r="E131"/>
  <c r="E138" s="1"/>
  <c r="F131"/>
  <c r="F138" s="1"/>
  <c r="G131"/>
  <c r="G138" s="1"/>
  <c r="I131"/>
  <c r="I138" s="1"/>
  <c r="J131"/>
  <c r="J138" s="1"/>
  <c r="K131"/>
  <c r="K138" s="1"/>
  <c r="D124"/>
  <c r="E271"/>
  <c r="F271"/>
  <c r="F277" s="1"/>
  <c r="G271"/>
  <c r="G277" s="1"/>
  <c r="I271"/>
  <c r="I277" s="1"/>
  <c r="J271"/>
  <c r="J277" s="1"/>
  <c r="K271"/>
  <c r="K277" s="1"/>
  <c r="E264"/>
  <c r="F264"/>
  <c r="F279" s="1"/>
  <c r="G264"/>
  <c r="I264"/>
  <c r="J264"/>
  <c r="K264"/>
  <c r="E254"/>
  <c r="E259" s="1"/>
  <c r="F254"/>
  <c r="F259" s="1"/>
  <c r="G254"/>
  <c r="G259" s="1"/>
  <c r="I254"/>
  <c r="I259" s="1"/>
  <c r="J254"/>
  <c r="J259" s="1"/>
  <c r="K254"/>
  <c r="K259" s="1"/>
  <c r="E240"/>
  <c r="E246" s="1"/>
  <c r="F240"/>
  <c r="F246" s="1"/>
  <c r="G240"/>
  <c r="G246" s="1"/>
  <c r="I240"/>
  <c r="I246" s="1"/>
  <c r="J240"/>
  <c r="J246" s="1"/>
  <c r="K240"/>
  <c r="K246" s="1"/>
  <c r="E227"/>
  <c r="E233" s="1"/>
  <c r="F233"/>
  <c r="G233"/>
  <c r="I233"/>
  <c r="J233"/>
  <c r="K233"/>
  <c r="D212"/>
  <c r="E205"/>
  <c r="E210" s="1"/>
  <c r="F205"/>
  <c r="F210" s="1"/>
  <c r="G205"/>
  <c r="G210" s="1"/>
  <c r="I205"/>
  <c r="I210" s="1"/>
  <c r="J205"/>
  <c r="J210" s="1"/>
  <c r="K205"/>
  <c r="K210" s="1"/>
  <c r="E192"/>
  <c r="E196" s="1"/>
  <c r="F192"/>
  <c r="F196" s="1"/>
  <c r="G192"/>
  <c r="G196" s="1"/>
  <c r="I192"/>
  <c r="I196" s="1"/>
  <c r="J192"/>
  <c r="J196" s="1"/>
  <c r="K192"/>
  <c r="K196" s="1"/>
  <c r="E177"/>
  <c r="E180" s="1"/>
  <c r="F177"/>
  <c r="F180" s="1"/>
  <c r="G177"/>
  <c r="G180" s="1"/>
  <c r="I177"/>
  <c r="I180" s="1"/>
  <c r="J177"/>
  <c r="J180" s="1"/>
  <c r="K177"/>
  <c r="K180" s="1"/>
  <c r="E171"/>
  <c r="F171"/>
  <c r="G171"/>
  <c r="I171"/>
  <c r="J171"/>
  <c r="K171"/>
  <c r="D167"/>
  <c r="E155"/>
  <c r="E162" s="1"/>
  <c r="F155"/>
  <c r="F162" s="1"/>
  <c r="G155"/>
  <c r="G162" s="1"/>
  <c r="I155"/>
  <c r="I162" s="1"/>
  <c r="J155"/>
  <c r="J162" s="1"/>
  <c r="K155"/>
  <c r="K162" s="1"/>
  <c r="D145"/>
  <c r="E96"/>
  <c r="F96"/>
  <c r="F101" s="1"/>
  <c r="G96"/>
  <c r="G101" s="1"/>
  <c r="I96"/>
  <c r="I101" s="1"/>
  <c r="J96"/>
  <c r="J101" s="1"/>
  <c r="K96"/>
  <c r="K101" s="1"/>
  <c r="E81"/>
  <c r="E88" s="1"/>
  <c r="F81"/>
  <c r="F88" s="1"/>
  <c r="G81"/>
  <c r="G88" s="1"/>
  <c r="I81"/>
  <c r="I88" s="1"/>
  <c r="J81"/>
  <c r="J88" s="1"/>
  <c r="K81"/>
  <c r="K88" s="1"/>
  <c r="E57"/>
  <c r="E64" s="1"/>
  <c r="F57"/>
  <c r="F64" s="1"/>
  <c r="G57"/>
  <c r="G64" s="1"/>
  <c r="I57"/>
  <c r="I64" s="1"/>
  <c r="J57"/>
  <c r="J64" s="1"/>
  <c r="K57"/>
  <c r="K64" s="1"/>
  <c r="E34"/>
  <c r="E39" s="1"/>
  <c r="F34"/>
  <c r="F39" s="1"/>
  <c r="G34"/>
  <c r="G39" s="1"/>
  <c r="I34"/>
  <c r="I39" s="1"/>
  <c r="J34"/>
  <c r="J39" s="1"/>
  <c r="K34"/>
  <c r="K39" s="1"/>
  <c r="D30"/>
  <c r="D16"/>
  <c r="D15"/>
  <c r="E101" l="1"/>
  <c r="D185"/>
  <c r="D68" l="1"/>
  <c r="D71" s="1"/>
  <c r="D108"/>
  <c r="D109"/>
  <c r="D111"/>
  <c r="D106"/>
  <c r="D105"/>
  <c r="D104"/>
  <c r="D103"/>
  <c r="D176"/>
  <c r="D175"/>
  <c r="D174"/>
  <c r="D173"/>
  <c r="D43"/>
  <c r="D42"/>
  <c r="D94"/>
  <c r="D93"/>
  <c r="D92"/>
  <c r="D91"/>
  <c r="D90"/>
  <c r="D80"/>
  <c r="D79"/>
  <c r="D77"/>
  <c r="D76"/>
  <c r="D75"/>
  <c r="D78"/>
  <c r="D74"/>
  <c r="D73"/>
  <c r="D55"/>
  <c r="D56"/>
  <c r="D52"/>
  <c r="D213"/>
  <c r="D216" s="1"/>
  <c r="D221" s="1"/>
  <c r="D51"/>
  <c r="D54"/>
  <c r="D50"/>
  <c r="D53"/>
  <c r="D270"/>
  <c r="D267"/>
  <c r="D266"/>
  <c r="D31"/>
  <c r="D32"/>
  <c r="D29"/>
  <c r="D33"/>
  <c r="D27"/>
  <c r="D26"/>
  <c r="D238"/>
  <c r="D239"/>
  <c r="D237"/>
  <c r="D236"/>
  <c r="D235"/>
  <c r="D225"/>
  <c r="D223"/>
  <c r="D200"/>
  <c r="D204"/>
  <c r="D203"/>
  <c r="D198"/>
  <c r="D199"/>
  <c r="D202"/>
  <c r="D201"/>
  <c r="D44" l="1"/>
  <c r="D48" s="1"/>
  <c r="D113"/>
  <c r="D119" s="1"/>
  <c r="D271"/>
  <c r="D277" s="1"/>
  <c r="D240"/>
  <c r="D246" s="1"/>
  <c r="D205"/>
  <c r="D210" s="1"/>
  <c r="D177"/>
  <c r="D180" s="1"/>
  <c r="D96"/>
  <c r="D101" s="1"/>
  <c r="D81"/>
  <c r="D88" s="1"/>
  <c r="D57"/>
  <c r="D64" s="1"/>
  <c r="D34"/>
  <c r="D39" s="1"/>
  <c r="D227"/>
  <c r="D233" s="1"/>
  <c r="D253"/>
  <c r="D252"/>
  <c r="D248"/>
  <c r="D249"/>
  <c r="D165"/>
  <c r="D164"/>
  <c r="D166"/>
  <c r="D168"/>
  <c r="D170"/>
  <c r="D169"/>
  <c r="D121"/>
  <c r="D130"/>
  <c r="D127"/>
  <c r="D129"/>
  <c r="D125"/>
  <c r="D122"/>
  <c r="D128"/>
  <c r="D126"/>
  <c r="E19"/>
  <c r="F19"/>
  <c r="G19"/>
  <c r="I19"/>
  <c r="I281" s="1"/>
  <c r="J19"/>
  <c r="J281" s="1"/>
  <c r="K19"/>
  <c r="K281" s="1"/>
  <c r="D17"/>
  <c r="D18"/>
  <c r="D14"/>
  <c r="D13"/>
  <c r="D191"/>
  <c r="D188"/>
  <c r="D190"/>
  <c r="D186"/>
  <c r="D189"/>
  <c r="D184"/>
  <c r="D183"/>
  <c r="D182"/>
  <c r="D147"/>
  <c r="D154"/>
  <c r="D148"/>
  <c r="D153"/>
  <c r="D150"/>
  <c r="D149"/>
  <c r="D144"/>
  <c r="D140"/>
  <c r="D142"/>
  <c r="D143"/>
  <c r="D262"/>
  <c r="D263"/>
  <c r="D261"/>
  <c r="E281" l="1"/>
  <c r="D279"/>
  <c r="F24"/>
  <c r="F281"/>
  <c r="G24"/>
  <c r="G281"/>
  <c r="J24"/>
  <c r="E24"/>
  <c r="K24"/>
  <c r="I24"/>
  <c r="D131"/>
  <c r="D138" s="1"/>
  <c r="D264"/>
  <c r="D254"/>
  <c r="D259" s="1"/>
  <c r="D192"/>
  <c r="D196" s="1"/>
  <c r="D171"/>
  <c r="D155"/>
  <c r="D162" s="1"/>
  <c r="D19"/>
  <c r="D281" l="1"/>
  <c r="D24"/>
</calcChain>
</file>

<file path=xl/sharedStrings.xml><?xml version="1.0" encoding="utf-8"?>
<sst xmlns="http://schemas.openxmlformats.org/spreadsheetml/2006/main" count="520" uniqueCount="293">
  <si>
    <t>№ п/п</t>
  </si>
  <si>
    <t>Наименование специальности (профессии)</t>
  </si>
  <si>
    <t>Количество мест приема</t>
  </si>
  <si>
    <t>Всего</t>
  </si>
  <si>
    <t>Очная форма обучения</t>
  </si>
  <si>
    <t>Заочная форма обучения</t>
  </si>
  <si>
    <t>для лиц не имеющих основного общего образования</t>
  </si>
  <si>
    <t>для лиц с ограниченными возможностями здоровья, не имеющих основного общего образования</t>
  </si>
  <si>
    <t>На базе основного общего образования</t>
  </si>
  <si>
    <t>На базе среднего  общего образования</t>
  </si>
  <si>
    <t>На базе среднего общего образования</t>
  </si>
  <si>
    <t xml:space="preserve">На базе основного общего образования </t>
  </si>
  <si>
    <t>Очно-заочная  форма обучения на базе среднего  общего образования</t>
  </si>
  <si>
    <t>ОГБПОУ "Галичский педагогический колледж Костромской области"</t>
  </si>
  <si>
    <t>Преподавание в начальных классах</t>
  </si>
  <si>
    <t>44.02.02</t>
  </si>
  <si>
    <t xml:space="preserve">Дошкольное образование </t>
  </si>
  <si>
    <t>44.02.01</t>
  </si>
  <si>
    <t>ОГБПОУ "Шарьинский педагогический колледж Костромской области"</t>
  </si>
  <si>
    <t>Физическая культура</t>
  </si>
  <si>
    <t>49.02.01</t>
  </si>
  <si>
    <t>ОГБПОУ "Костромской машиностроительный техникум"</t>
  </si>
  <si>
    <t>Операционная деятельность в логистике</t>
  </si>
  <si>
    <t>38.02.03</t>
  </si>
  <si>
    <t>22.02.06</t>
  </si>
  <si>
    <t>15.02.08</t>
  </si>
  <si>
    <t>Технология машиностроения</t>
  </si>
  <si>
    <t>09.02.02</t>
  </si>
  <si>
    <t>Компьютерные сети</t>
  </si>
  <si>
    <t>23.02.03</t>
  </si>
  <si>
    <t>Техническое обслуживание и ремонт автомобильного транспорта</t>
  </si>
  <si>
    <t>09.01.01</t>
  </si>
  <si>
    <t>Наладчик аппаратного и програмного обеспечения</t>
  </si>
  <si>
    <t>15.01.05</t>
  </si>
  <si>
    <t>Сварщик (ручной и частично механизированной сварки (наплавки)</t>
  </si>
  <si>
    <t>23.01.03</t>
  </si>
  <si>
    <t>Мастер по ремонту и обслуживанию инженерных систем жилищно-коммунального хозяйства</t>
  </si>
  <si>
    <t>Электромонтажник электрических сетей и электрооборудования</t>
  </si>
  <si>
    <t>08.01.18</t>
  </si>
  <si>
    <t>54.01.02</t>
  </si>
  <si>
    <t>Ювелир</t>
  </si>
  <si>
    <t>Монтажник санитарно-технических и вентиляционных систем и оборудования</t>
  </si>
  <si>
    <t>08.01.14</t>
  </si>
  <si>
    <t>ОГБПОУ "Костромской торгово-экономический колледж"</t>
  </si>
  <si>
    <t>15.02.05</t>
  </si>
  <si>
    <t>Техническая эксплуатация оборудования в торговле и общественном питании</t>
  </si>
  <si>
    <t>19.02.03</t>
  </si>
  <si>
    <t>Технология хлеба, кондитерских и макаронных изделий</t>
  </si>
  <si>
    <t>19.02.10</t>
  </si>
  <si>
    <t>Технология продукции общественного питания</t>
  </si>
  <si>
    <t>38.02.07</t>
  </si>
  <si>
    <t>Банковское дело</t>
  </si>
  <si>
    <t>38.02.01</t>
  </si>
  <si>
    <t>Экономика и бухгалтерский учет (по отраслям)</t>
  </si>
  <si>
    <t>38.02.04</t>
  </si>
  <si>
    <t>Коммерция (по отраслям)</t>
  </si>
  <si>
    <t xml:space="preserve">Товароведение и экспертиза качества потребительских товаров </t>
  </si>
  <si>
    <t>38.02.05</t>
  </si>
  <si>
    <t>Гостиничный сервис</t>
  </si>
  <si>
    <t>43.02.11</t>
  </si>
  <si>
    <t>ОГБПОУ "Буйский техникум градостроительства и предпринимательства Костромской области"</t>
  </si>
  <si>
    <t>08.02.01</t>
  </si>
  <si>
    <t>Строительство и эксплуатация зданий и сооружений</t>
  </si>
  <si>
    <t>Управление, эксплуатация и обслуживание многоквартирного дома</t>
  </si>
  <si>
    <t>08.02.11</t>
  </si>
  <si>
    <t>08.01.08</t>
  </si>
  <si>
    <t>Мастер отделочных строительных работ</t>
  </si>
  <si>
    <t>35.02.12</t>
  </si>
  <si>
    <t>35.02.03</t>
  </si>
  <si>
    <t>08.02.09</t>
  </si>
  <si>
    <t>35.02.01</t>
  </si>
  <si>
    <t>23.02.04</t>
  </si>
  <si>
    <t>Садово-парковое и ландшафтное строительство</t>
  </si>
  <si>
    <t>Технология деревообработки</t>
  </si>
  <si>
    <t>Монтаж, наладка и эксплуатация  электрооборудования промышленных  и гражданских зданий</t>
  </si>
  <si>
    <t>Лесное и лесопарковое хозяйство</t>
  </si>
  <si>
    <t>08.01.26</t>
  </si>
  <si>
    <t>08.01.07</t>
  </si>
  <si>
    <t>Мастер общестроительных работ</t>
  </si>
  <si>
    <t>ОГБПОУ "Костромской политехнический колледж"</t>
  </si>
  <si>
    <t>Гидрогеология и инженерная геология</t>
  </si>
  <si>
    <t>21.02.09</t>
  </si>
  <si>
    <t>Электронные приборы и устройства</t>
  </si>
  <si>
    <t>11.02.14</t>
  </si>
  <si>
    <t>Программирование в компьютерных системах</t>
  </si>
  <si>
    <t>09.02.03</t>
  </si>
  <si>
    <t>Архитектура</t>
  </si>
  <si>
    <t>07.02.01</t>
  </si>
  <si>
    <t>ОГБПОУ "Шарьинский аграрный техникум Костромской области"</t>
  </si>
  <si>
    <t>Механизация сельского хозяйства</t>
  </si>
  <si>
    <t>35.02.07</t>
  </si>
  <si>
    <t>Земельно-имущественные отношения</t>
  </si>
  <si>
    <t>21.02.05</t>
  </si>
  <si>
    <t>Тракторист-машинист сельскохозяйственного производства</t>
  </si>
  <si>
    <t>35.01.13</t>
  </si>
  <si>
    <t>ОГБПОУ "Костромской энергетический техникум им. Ф.В. Чижова"</t>
  </si>
  <si>
    <t>Теплоснабжение и теплотехническое оборудование</t>
  </si>
  <si>
    <t>13.02.02</t>
  </si>
  <si>
    <t>Электрические станции, сети и системы</t>
  </si>
  <si>
    <t>13.02.03</t>
  </si>
  <si>
    <t>Монтаж и эксплуатация оборудование и систем газоснабжения</t>
  </si>
  <si>
    <t>08.02.08</t>
  </si>
  <si>
    <t>Рациональное использование природохозяйственных комплексов</t>
  </si>
  <si>
    <t>20.02.01</t>
  </si>
  <si>
    <t>Мастер по лесному хозяйству</t>
  </si>
  <si>
    <t>35.01.01</t>
  </si>
  <si>
    <t>Повар, кондитер</t>
  </si>
  <si>
    <t>Продавец, контролер-кассир</t>
  </si>
  <si>
    <t>38.01.02</t>
  </si>
  <si>
    <t>ОГБПОУ "Буйский техникум железнодорожного транспорта Костромской области"</t>
  </si>
  <si>
    <t>Техническая эксплуатация подвижного состава железных дорог</t>
  </si>
  <si>
    <t>23.02.06</t>
  </si>
  <si>
    <t>Организация перевозок и управление на транспорте (по видам)</t>
  </si>
  <si>
    <t>23.02.01</t>
  </si>
  <si>
    <t>Машинист локомотива</t>
  </si>
  <si>
    <t>23.01.09</t>
  </si>
  <si>
    <t>Мастер по  техническому обслуживанию и ремонту машинно-тракторного парка</t>
  </si>
  <si>
    <t>35.01.14</t>
  </si>
  <si>
    <t>Проводник на железнодорожном транспорте</t>
  </si>
  <si>
    <t>43.01.06</t>
  </si>
  <si>
    <t>ОГБПОУ "Шарьинский политехнический техникум Костромской области"</t>
  </si>
  <si>
    <t>Электромонтер по ремонту и обслуживанию электрооборудования (по отраслям)</t>
  </si>
  <si>
    <t>13.01.10</t>
  </si>
  <si>
    <t>Ветеринария</t>
  </si>
  <si>
    <t>36.02.01</t>
  </si>
  <si>
    <t>Технология мяса и мясных продуктов</t>
  </si>
  <si>
    <t>19.02.08</t>
  </si>
  <si>
    <t>Агрономия</t>
  </si>
  <si>
    <t>35.02.05</t>
  </si>
  <si>
    <t>ОГБПОУ  "Мантуровский политехнический техникум Костромской области"</t>
  </si>
  <si>
    <t>ОГБПОУ "Костромской автодорожный колледж"</t>
  </si>
  <si>
    <t>Машинист дорожных и строительных машин</t>
  </si>
  <si>
    <t>23.01.06</t>
  </si>
  <si>
    <t>Машинист крана (крановщик)</t>
  </si>
  <si>
    <t>23.01.07</t>
  </si>
  <si>
    <t>Строительство и эксплуатация автомобильных дорог и аэродромов</t>
  </si>
  <si>
    <t>08.02..05</t>
  </si>
  <si>
    <t>Сервис на транспорте (на автомобильном транспорте)</t>
  </si>
  <si>
    <t>43.02.06</t>
  </si>
  <si>
    <t>Мастер столярно-плотничных и паркетных работ</t>
  </si>
  <si>
    <t>08.01.05</t>
  </si>
  <si>
    <t>Портной</t>
  </si>
  <si>
    <t>29.01.07</t>
  </si>
  <si>
    <t>ОГБПОУ "Волгореченский промышленный техникум Костромской области"</t>
  </si>
  <si>
    <t>Электроснабжение (по отраслям)</t>
  </si>
  <si>
    <t>13.02.07</t>
  </si>
  <si>
    <t>ОГБПОУ "Костромской техникум торговли и питания"</t>
  </si>
  <si>
    <t>ОГБПОУ "Костромской колледж бытового сервиса"</t>
  </si>
  <si>
    <t>Конструирование, моделирование и технология швейных изделий</t>
  </si>
  <si>
    <t>29.02.04</t>
  </si>
  <si>
    <t>Почтовая связь</t>
  </si>
  <si>
    <t>11.02.12</t>
  </si>
  <si>
    <t>Дизайн</t>
  </si>
  <si>
    <t>54.02.01</t>
  </si>
  <si>
    <t>ОГБПОУ "Костромской автотранспортный колледж"</t>
  </si>
  <si>
    <t>Парикмахер</t>
  </si>
  <si>
    <t>43.01.02</t>
  </si>
  <si>
    <t>ВСЕГО:</t>
  </si>
  <si>
    <t xml:space="preserve">По программам подготовки специалистов среднего звена             </t>
  </si>
  <si>
    <t>По программам подготовки квалифицированных рабочих, служащих</t>
  </si>
  <si>
    <t>Очная форма</t>
  </si>
  <si>
    <t>Информационные системы и програмирование</t>
  </si>
  <si>
    <t>09.02.07</t>
  </si>
  <si>
    <t>22.02.05</t>
  </si>
  <si>
    <t>08.01.25</t>
  </si>
  <si>
    <t>43.01.09</t>
  </si>
  <si>
    <t>ОГБПОУ "Галичский аграрно-технологический колледж Костромской области"</t>
  </si>
  <si>
    <t>Техническая эксплуатация подъемно-транспортных, строительных, дорожных машин и оборудования (по отраслям)</t>
  </si>
  <si>
    <t>Мастер по ремонту и обслуживанию автомобилей</t>
  </si>
  <si>
    <t>23.01.17</t>
  </si>
  <si>
    <t>43.02.13</t>
  </si>
  <si>
    <t>Технология парикмахерского искусства</t>
  </si>
  <si>
    <t>Оператор связи</t>
  </si>
  <si>
    <t>11.01.08</t>
  </si>
  <si>
    <t>ОГБПОУ "Костромской колледж отраслевых технологий строительства и лесной промышленности"</t>
  </si>
  <si>
    <t>Мастер отделочных строительных и декоративных работ</t>
  </si>
  <si>
    <t>Сварочное производство</t>
  </si>
  <si>
    <t>43.02.15</t>
  </si>
  <si>
    <t>Поварское и кондитерское дело</t>
  </si>
  <si>
    <t>43.02.14</t>
  </si>
  <si>
    <t>Гостиничное дело</t>
  </si>
  <si>
    <t>18.02.12</t>
  </si>
  <si>
    <t>Технология аналитического контроля химических соединений</t>
  </si>
  <si>
    <t>Организация обслуживания в общественном питании</t>
  </si>
  <si>
    <t>43.02.01</t>
  </si>
  <si>
    <t>Управленире, эксплуатация и обслуживание многоквартирного дома</t>
  </si>
  <si>
    <t>Програмирование в компьютерных системах</t>
  </si>
  <si>
    <t>Мастер по техническому обслуживанию и ремонту машинно-тракторного парка</t>
  </si>
  <si>
    <t>Прикладная информатика (по отраслям)</t>
  </si>
  <si>
    <t>09.02.05</t>
  </si>
  <si>
    <t>Техническое обслуживание  и ремонт радиоэлектронной техники (по отраслям)</t>
  </si>
  <si>
    <t>11.02.05</t>
  </si>
  <si>
    <t>Станочник (металлообработка)</t>
  </si>
  <si>
    <t>15.01.25</t>
  </si>
  <si>
    <t>Код специальности/ профессии</t>
  </si>
  <si>
    <t>Автомеханик</t>
  </si>
  <si>
    <t xml:space="preserve">Механизация сельского хозяйства </t>
  </si>
  <si>
    <t>Облицовщик-плиточник</t>
  </si>
  <si>
    <t>Оператор ЭВМ</t>
  </si>
  <si>
    <t>15220</t>
  </si>
  <si>
    <t>16199</t>
  </si>
  <si>
    <t>ВСЕГО по образовательной организации:</t>
  </si>
  <si>
    <t>16675</t>
  </si>
  <si>
    <t>19906</t>
  </si>
  <si>
    <t>18452</t>
  </si>
  <si>
    <t xml:space="preserve"> Повар</t>
  </si>
  <si>
    <t>Электросварщик ручной сварки</t>
  </si>
  <si>
    <t>Слесарь-инструментальщик</t>
  </si>
  <si>
    <t>Прием по программам  профессионального обучения</t>
  </si>
  <si>
    <t xml:space="preserve">для лиц, не имеющих основного общего образования </t>
  </si>
  <si>
    <t xml:space="preserve">для лиц с ограниченными возможностями здоровья, не имеющих основного общего образования </t>
  </si>
  <si>
    <t xml:space="preserve">Очно-заочная (вечерняя) форма обучения </t>
  </si>
  <si>
    <t>Электромонтажник по освещению и осветительным сетям</t>
  </si>
  <si>
    <t>19806</t>
  </si>
  <si>
    <t xml:space="preserve">16199 </t>
  </si>
  <si>
    <t>Маляр, штукатур</t>
  </si>
  <si>
    <t>19727; 13460</t>
  </si>
  <si>
    <t>Тракторист</t>
  </si>
  <si>
    <t>Слесарь по ремонту автомобилей</t>
  </si>
  <si>
    <t>Повар</t>
  </si>
  <si>
    <t>19203</t>
  </si>
  <si>
    <t>18511</t>
  </si>
  <si>
    <t>Швея</t>
  </si>
  <si>
    <t>19601</t>
  </si>
  <si>
    <t>Плотник</t>
  </si>
  <si>
    <t>16671</t>
  </si>
  <si>
    <t>16909</t>
  </si>
  <si>
    <t>Каменщик</t>
  </si>
  <si>
    <t>12680</t>
  </si>
  <si>
    <t>Штукатур</t>
  </si>
  <si>
    <t>19727</t>
  </si>
  <si>
    <t>Рабочий по благоустройству населённых пунктов</t>
  </si>
  <si>
    <t>Резчик по дереву и бересте</t>
  </si>
  <si>
    <t>Маляр, Штукатур</t>
  </si>
  <si>
    <t>13460, 19727</t>
  </si>
  <si>
    <t>Столяр строительный, плотник</t>
  </si>
  <si>
    <t>18880, 16671</t>
  </si>
  <si>
    <t>Оператор электронно-вычислительных и вычислительных машин</t>
  </si>
  <si>
    <t>Переплетчик</t>
  </si>
  <si>
    <t>16519</t>
  </si>
  <si>
    <t>Огранщик вставок для ювелирных и художественных изделий</t>
  </si>
  <si>
    <t>15420</t>
  </si>
  <si>
    <t>Ювелир-монтировщик</t>
  </si>
  <si>
    <t>19966</t>
  </si>
  <si>
    <t>16665</t>
  </si>
  <si>
    <t>Пекарь</t>
  </si>
  <si>
    <t xml:space="preserve">16472 </t>
  </si>
  <si>
    <t>Санитар ветеринарный</t>
  </si>
  <si>
    <t xml:space="preserve"> Электромонтажник по освещению и осветительным сетям</t>
  </si>
  <si>
    <t xml:space="preserve">19806 </t>
  </si>
  <si>
    <t>Лаборант химического анализа</t>
  </si>
  <si>
    <t xml:space="preserve">13321 </t>
  </si>
  <si>
    <t xml:space="preserve">Слесарь по ремонту автомобилей </t>
  </si>
  <si>
    <t>Слесарь-ремонтник</t>
  </si>
  <si>
    <t>18559</t>
  </si>
  <si>
    <t>Тракторист категории "С"</t>
  </si>
  <si>
    <t>Такторист-машинист сельскохозяйственного производства</t>
  </si>
  <si>
    <t>19205</t>
  </si>
  <si>
    <t>Итого по программам профессионального обучения:</t>
  </si>
  <si>
    <t>Всего по программам профессионального обучения:</t>
  </si>
  <si>
    <t>Наименование профессиональной образовательной организации</t>
  </si>
  <si>
    <t>Количество мест</t>
  </si>
  <si>
    <t xml:space="preserve">Прием по программам  среднего профессионального образования (программы подготовки специалистов среднего звена)                    </t>
  </si>
  <si>
    <t>Прием по программам среднего профессионального образования (программы подготовки квалифицированных рабочих, служащих)</t>
  </si>
  <si>
    <t>Заочная
форма обучения</t>
  </si>
  <si>
    <t>ОГБПОУ "Мантуровский политехнический техникум Костромской области"</t>
  </si>
  <si>
    <t>ИТОГО</t>
  </si>
  <si>
    <t xml:space="preserve">На базе среднего общего образования </t>
  </si>
  <si>
    <t>Итого по программам профессионального обучения</t>
  </si>
  <si>
    <t>Всего КЦП</t>
  </si>
  <si>
    <r>
      <rPr>
        <b/>
        <sz val="11"/>
        <color indexed="8"/>
        <rFont val="Times New Roman"/>
        <family val="1"/>
        <charset val="204"/>
      </rPr>
      <t>Очно-заочная (вечерняя) форма обучения</t>
    </r>
    <r>
      <rPr>
        <b/>
        <sz val="10"/>
        <color indexed="8"/>
        <rFont val="Times New Roman"/>
        <family val="1"/>
        <charset val="204"/>
      </rPr>
      <t xml:space="preserve"> на базе среднего общего образования</t>
    </r>
  </si>
  <si>
    <t>ОГБПОУ "Чухломской лесопромышленный техникум им. Ф.В. Чижова Костромской области"</t>
  </si>
  <si>
    <t>ОГБПОУ "Нерехтский политехнический техникум Костромской области"</t>
  </si>
  <si>
    <t>Приложение № 2</t>
  </si>
  <si>
    <t>Итого по основным образовательным программам СПО</t>
  </si>
  <si>
    <t>Итого по основым образовательным программам СПО:</t>
  </si>
  <si>
    <t>Всего по основым образовательным программам СПО:</t>
  </si>
  <si>
    <t>17530</t>
  </si>
  <si>
    <t>Рабочий зеленого строительства</t>
  </si>
  <si>
    <t>Дизайн (по отраслям)</t>
  </si>
  <si>
    <t>Оператор станков с программным управлением</t>
  </si>
  <si>
    <t>15.01.32</t>
  </si>
  <si>
    <t>Кондитер</t>
  </si>
  <si>
    <t>12901</t>
  </si>
  <si>
    <t xml:space="preserve">Вожатый </t>
  </si>
  <si>
    <t>Лесовод</t>
  </si>
  <si>
    <t>Слесарь по ремонту сельскохозяйственных машин и оборудования</t>
  </si>
  <si>
    <t>16437</t>
  </si>
  <si>
    <t>Приложение №1</t>
  </si>
  <si>
    <t xml:space="preserve">Количество мест приема граждан по образовательным программам среднего профессионального образования в областные государственные профессиональные образовательные организации, подведомственные департаменту образования и науки Костромской области, за счет средств областного бюджета на 2020 год </t>
  </si>
  <si>
    <t xml:space="preserve">Контрольные цифры приема граждан по образовательным программам среднего профессионального образования в областные государственные профессиональные образовательные организации, подведомственные департаменту образования и науки Костромской области, за счет средств областного бюджета на 2020 год </t>
  </si>
  <si>
    <t>к приказу департамента образования и науки Костромской области от "30" декабря  2019 года № 2398</t>
  </si>
  <si>
    <t>к приказу департамента образования и науки Костромской области от "30" декабря 2019 года № 2398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</si>
</sst>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6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</cellStyleXfs>
  <cellXfs count="199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49" fontId="12" fillId="9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0" fillId="8" borderId="1" xfId="2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12" borderId="2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10" fillId="14" borderId="1" xfId="1" applyFont="1" applyFill="1" applyBorder="1" applyAlignment="1">
      <alignment horizontal="center" vertical="center" wrapText="1"/>
    </xf>
    <xf numFmtId="49" fontId="2" fillId="14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10" fillId="13" borderId="1" xfId="2" applyFont="1" applyFill="1" applyBorder="1" applyAlignment="1">
      <alignment horizontal="center" vertical="center" wrapText="1"/>
    </xf>
    <xf numFmtId="49" fontId="2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 vertical="center" wrapText="1"/>
    </xf>
    <xf numFmtId="49" fontId="2" fillId="14" borderId="1" xfId="0" applyNumberFormat="1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/>
    </xf>
    <xf numFmtId="0" fontId="2" fillId="15" borderId="14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5" borderId="20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right" vertical="center"/>
    </xf>
    <xf numFmtId="0" fontId="1" fillId="5" borderId="8" xfId="0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right" vertical="center" wrapText="1"/>
    </xf>
    <xf numFmtId="0" fontId="1" fillId="6" borderId="7" xfId="0" applyFont="1" applyFill="1" applyBorder="1" applyAlignment="1">
      <alignment horizontal="right" vertical="center" wrapText="1"/>
    </xf>
    <xf numFmtId="0" fontId="1" fillId="6" borderId="8" xfId="0" applyFont="1" applyFill="1" applyBorder="1" applyAlignment="1">
      <alignment horizontal="right" vertical="center" wrapText="1"/>
    </xf>
    <xf numFmtId="0" fontId="1" fillId="5" borderId="19" xfId="0" applyFont="1" applyFill="1" applyBorder="1" applyAlignment="1">
      <alignment horizontal="right" vertical="center" wrapText="1"/>
    </xf>
    <xf numFmtId="0" fontId="1" fillId="5" borderId="7" xfId="0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right" vertical="center" wrapText="1"/>
    </xf>
    <xf numFmtId="0" fontId="1" fillId="5" borderId="22" xfId="0" applyFont="1" applyFill="1" applyBorder="1" applyAlignment="1">
      <alignment horizontal="right" vertical="center" wrapText="1"/>
    </xf>
    <xf numFmtId="0" fontId="1" fillId="5" borderId="23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617828931B39ED59BBAEB45CAD094E7B0A00F813BD00969B01AA9DD7F6FE335DD6BCADDC04FF0CFAD270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2"/>
  <sheetViews>
    <sheetView view="pageBreakPreview" topLeftCell="A4" zoomScale="80" zoomScaleNormal="80" zoomScaleSheetLayoutView="80" workbookViewId="0">
      <pane ySplit="8" topLeftCell="A21" activePane="bottomLeft" state="frozen"/>
      <selection activeCell="A4" sqref="A4"/>
      <selection pane="bottomLeft" activeCell="G19" sqref="G19"/>
    </sheetView>
  </sheetViews>
  <sheetFormatPr defaultRowHeight="15"/>
  <cols>
    <col min="1" max="1" width="6.85546875" style="85" customWidth="1"/>
    <col min="2" max="2" width="51.140625" style="85" customWidth="1"/>
    <col min="3" max="3" width="13.85546875" style="85" customWidth="1"/>
    <col min="4" max="4" width="18.42578125" style="85" customWidth="1"/>
    <col min="5" max="5" width="11.28515625" style="85" customWidth="1"/>
    <col min="6" max="6" width="11.140625" style="85" customWidth="1"/>
    <col min="7" max="8" width="10.85546875" style="85" customWidth="1"/>
    <col min="9" max="9" width="12.7109375" style="85" customWidth="1"/>
    <col min="10" max="10" width="13.28515625" style="85" customWidth="1"/>
    <col min="11" max="11" width="16.28515625" style="85" customWidth="1"/>
    <col min="12" max="12" width="17.42578125" style="85" customWidth="1"/>
    <col min="13" max="13" width="7.7109375" style="85" customWidth="1"/>
    <col min="14" max="14" width="14" style="85" customWidth="1"/>
    <col min="15" max="15" width="12" style="85" customWidth="1"/>
    <col min="16" max="16384" width="9.140625" style="85"/>
  </cols>
  <sheetData>
    <row r="1" spans="1:15" ht="18.75">
      <c r="A1" s="84"/>
      <c r="B1" s="84"/>
      <c r="C1" s="84"/>
      <c r="D1" s="84"/>
      <c r="E1" s="84"/>
      <c r="F1" s="84"/>
      <c r="G1" s="84"/>
      <c r="H1" s="84"/>
      <c r="I1" s="84"/>
      <c r="J1" s="84"/>
      <c r="K1" s="130"/>
      <c r="L1" s="130"/>
      <c r="M1" s="130"/>
      <c r="N1" s="130"/>
      <c r="O1" s="130"/>
    </row>
    <row r="2" spans="1:15" ht="18.7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8.7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8.75">
      <c r="A4" s="83"/>
      <c r="B4" s="83"/>
      <c r="C4" s="83"/>
      <c r="D4" s="83"/>
      <c r="E4" s="83"/>
      <c r="F4" s="83"/>
      <c r="G4" s="83"/>
      <c r="H4" s="83"/>
      <c r="I4" s="83"/>
      <c r="J4" s="83"/>
      <c r="K4" s="137" t="s">
        <v>288</v>
      </c>
      <c r="L4" s="137"/>
      <c r="M4" s="137"/>
      <c r="N4" s="137"/>
      <c r="O4" s="137"/>
    </row>
    <row r="5" spans="1:15" ht="41.2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137" t="s">
        <v>291</v>
      </c>
      <c r="L5" s="137"/>
      <c r="M5" s="137"/>
      <c r="N5" s="137"/>
      <c r="O5" s="137"/>
    </row>
    <row r="6" spans="1:15" ht="54" customHeight="1">
      <c r="A6" s="138" t="s">
        <v>289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</row>
    <row r="7" spans="1:15" s="86" customFormat="1" ht="18.75" customHeight="1">
      <c r="A7" s="132" t="s">
        <v>0</v>
      </c>
      <c r="B7" s="133" t="s">
        <v>260</v>
      </c>
      <c r="C7" s="133" t="s">
        <v>269</v>
      </c>
      <c r="D7" s="133" t="s">
        <v>261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5" s="86" customFormat="1" ht="87" customHeight="1">
      <c r="A8" s="132"/>
      <c r="B8" s="133"/>
      <c r="C8" s="133"/>
      <c r="D8" s="143" t="s">
        <v>274</v>
      </c>
      <c r="E8" s="134" t="s">
        <v>262</v>
      </c>
      <c r="F8" s="134"/>
      <c r="G8" s="134"/>
      <c r="H8" s="134"/>
      <c r="I8" s="134" t="s">
        <v>263</v>
      </c>
      <c r="J8" s="134"/>
      <c r="K8" s="134"/>
      <c r="L8" s="136" t="s">
        <v>268</v>
      </c>
      <c r="M8" s="134" t="s">
        <v>208</v>
      </c>
      <c r="N8" s="134"/>
      <c r="O8" s="134"/>
    </row>
    <row r="9" spans="1:15" s="86" customFormat="1" ht="22.5" customHeight="1">
      <c r="A9" s="132"/>
      <c r="B9" s="133"/>
      <c r="C9" s="133"/>
      <c r="D9" s="143"/>
      <c r="E9" s="134" t="s">
        <v>4</v>
      </c>
      <c r="F9" s="135"/>
      <c r="G9" s="134" t="s">
        <v>264</v>
      </c>
      <c r="H9" s="134"/>
      <c r="I9" s="135" t="s">
        <v>160</v>
      </c>
      <c r="J9" s="135"/>
      <c r="K9" s="142" t="s">
        <v>270</v>
      </c>
      <c r="L9" s="136"/>
      <c r="M9" s="135" t="s">
        <v>160</v>
      </c>
      <c r="N9" s="135"/>
      <c r="O9" s="134" t="s">
        <v>211</v>
      </c>
    </row>
    <row r="10" spans="1:15" s="86" customFormat="1" ht="12.75" customHeight="1">
      <c r="A10" s="132"/>
      <c r="B10" s="133"/>
      <c r="C10" s="133"/>
      <c r="D10" s="143"/>
      <c r="E10" s="134"/>
      <c r="F10" s="135"/>
      <c r="G10" s="134"/>
      <c r="H10" s="134"/>
      <c r="I10" s="140" t="s">
        <v>267</v>
      </c>
      <c r="J10" s="140" t="s">
        <v>11</v>
      </c>
      <c r="K10" s="142"/>
      <c r="L10" s="136"/>
      <c r="M10" s="139" t="s">
        <v>209</v>
      </c>
      <c r="N10" s="140" t="s">
        <v>210</v>
      </c>
      <c r="O10" s="134"/>
    </row>
    <row r="11" spans="1:15" s="86" customFormat="1" ht="69.75" customHeight="1">
      <c r="A11" s="132"/>
      <c r="B11" s="133"/>
      <c r="C11" s="133"/>
      <c r="D11" s="143"/>
      <c r="E11" s="78" t="s">
        <v>267</v>
      </c>
      <c r="F11" s="78" t="s">
        <v>8</v>
      </c>
      <c r="G11" s="78" t="s">
        <v>10</v>
      </c>
      <c r="H11" s="78" t="s">
        <v>8</v>
      </c>
      <c r="I11" s="140"/>
      <c r="J11" s="140"/>
      <c r="K11" s="142"/>
      <c r="L11" s="136"/>
      <c r="M11" s="139"/>
      <c r="N11" s="140"/>
      <c r="O11" s="134"/>
    </row>
    <row r="12" spans="1:15" ht="60.75" customHeight="1">
      <c r="A12" s="82">
        <v>1</v>
      </c>
      <c r="B12" s="80" t="s">
        <v>60</v>
      </c>
      <c r="C12" s="89">
        <f>D12+L12</f>
        <v>325</v>
      </c>
      <c r="D12" s="76">
        <f>SUM(E12:K12)</f>
        <v>250</v>
      </c>
      <c r="E12" s="79">
        <v>25</v>
      </c>
      <c r="F12" s="79">
        <v>135</v>
      </c>
      <c r="G12" s="79">
        <v>90</v>
      </c>
      <c r="H12" s="79"/>
      <c r="I12" s="79"/>
      <c r="J12" s="79"/>
      <c r="K12" s="79"/>
      <c r="L12" s="88">
        <f>SUM(M12:O12)</f>
        <v>75</v>
      </c>
      <c r="M12" s="79"/>
      <c r="N12" s="79"/>
      <c r="O12" s="79">
        <v>75</v>
      </c>
    </row>
    <row r="13" spans="1:15" ht="56.25">
      <c r="A13" s="82">
        <v>2</v>
      </c>
      <c r="B13" s="12" t="s">
        <v>109</v>
      </c>
      <c r="C13" s="89">
        <f t="shared" ref="C13:C31" si="0">D13+L13</f>
        <v>185</v>
      </c>
      <c r="D13" s="76">
        <f t="shared" ref="D13:D31" si="1">SUM(E13:K13)</f>
        <v>145</v>
      </c>
      <c r="E13" s="79"/>
      <c r="F13" s="79">
        <v>30</v>
      </c>
      <c r="G13" s="79"/>
      <c r="H13" s="79"/>
      <c r="I13" s="79"/>
      <c r="J13" s="79">
        <v>115</v>
      </c>
      <c r="K13" s="79"/>
      <c r="L13" s="88">
        <f t="shared" ref="L13:L31" si="2">SUM(M13:O13)</f>
        <v>40</v>
      </c>
      <c r="M13" s="79"/>
      <c r="N13" s="79">
        <v>20</v>
      </c>
      <c r="O13" s="79">
        <v>20</v>
      </c>
    </row>
    <row r="14" spans="1:15" ht="56.25">
      <c r="A14" s="82">
        <v>3</v>
      </c>
      <c r="B14" s="12" t="s">
        <v>143</v>
      </c>
      <c r="C14" s="89">
        <f t="shared" si="0"/>
        <v>185</v>
      </c>
      <c r="D14" s="76">
        <f t="shared" si="1"/>
        <v>135</v>
      </c>
      <c r="E14" s="79"/>
      <c r="F14" s="79">
        <v>50</v>
      </c>
      <c r="G14" s="79">
        <v>40</v>
      </c>
      <c r="H14" s="79"/>
      <c r="I14" s="80"/>
      <c r="J14" s="80">
        <v>25</v>
      </c>
      <c r="K14" s="80">
        <v>20</v>
      </c>
      <c r="L14" s="88">
        <f t="shared" si="2"/>
        <v>50</v>
      </c>
      <c r="M14" s="80"/>
      <c r="N14" s="80"/>
      <c r="O14" s="80">
        <v>50</v>
      </c>
    </row>
    <row r="15" spans="1:15" ht="56.25">
      <c r="A15" s="82">
        <v>4</v>
      </c>
      <c r="B15" s="80" t="s">
        <v>166</v>
      </c>
      <c r="C15" s="89">
        <f t="shared" si="0"/>
        <v>240</v>
      </c>
      <c r="D15" s="76">
        <f t="shared" si="1"/>
        <v>165</v>
      </c>
      <c r="E15" s="79"/>
      <c r="F15" s="79">
        <v>90</v>
      </c>
      <c r="G15" s="79">
        <v>30</v>
      </c>
      <c r="H15" s="79"/>
      <c r="I15" s="79"/>
      <c r="J15" s="79">
        <v>45</v>
      </c>
      <c r="K15" s="79"/>
      <c r="L15" s="88">
        <f t="shared" si="2"/>
        <v>75</v>
      </c>
      <c r="M15" s="79"/>
      <c r="N15" s="79">
        <v>10</v>
      </c>
      <c r="O15" s="79">
        <v>65</v>
      </c>
    </row>
    <row r="16" spans="1:15" ht="37.5">
      <c r="A16" s="82">
        <v>5</v>
      </c>
      <c r="B16" s="80" t="s">
        <v>13</v>
      </c>
      <c r="C16" s="89">
        <f t="shared" si="0"/>
        <v>115</v>
      </c>
      <c r="D16" s="76">
        <f t="shared" si="1"/>
        <v>100</v>
      </c>
      <c r="E16" s="79">
        <v>25</v>
      </c>
      <c r="F16" s="79">
        <v>50</v>
      </c>
      <c r="G16" s="79">
        <v>25</v>
      </c>
      <c r="H16" s="79"/>
      <c r="I16" s="79"/>
      <c r="J16" s="79"/>
      <c r="K16" s="79"/>
      <c r="L16" s="88">
        <f t="shared" si="2"/>
        <v>15</v>
      </c>
      <c r="M16" s="79"/>
      <c r="N16" s="79"/>
      <c r="O16" s="79">
        <v>15</v>
      </c>
    </row>
    <row r="17" spans="1:15" ht="37.5">
      <c r="A17" s="82">
        <v>6</v>
      </c>
      <c r="B17" s="80" t="s">
        <v>130</v>
      </c>
      <c r="C17" s="89">
        <f t="shared" si="0"/>
        <v>403</v>
      </c>
      <c r="D17" s="76">
        <f t="shared" si="1"/>
        <v>285</v>
      </c>
      <c r="E17" s="79"/>
      <c r="F17" s="79">
        <v>50</v>
      </c>
      <c r="G17" s="79">
        <v>55</v>
      </c>
      <c r="H17" s="79"/>
      <c r="I17" s="79"/>
      <c r="J17" s="79">
        <v>180</v>
      </c>
      <c r="K17" s="79"/>
      <c r="L17" s="88">
        <f t="shared" si="2"/>
        <v>118</v>
      </c>
      <c r="M17" s="79"/>
      <c r="N17" s="79">
        <v>18</v>
      </c>
      <c r="O17" s="79">
        <v>100</v>
      </c>
    </row>
    <row r="18" spans="1:15" ht="37.5">
      <c r="A18" s="82">
        <v>7</v>
      </c>
      <c r="B18" s="80" t="s">
        <v>154</v>
      </c>
      <c r="C18" s="89">
        <f t="shared" si="0"/>
        <v>440</v>
      </c>
      <c r="D18" s="76">
        <f t="shared" si="1"/>
        <v>345</v>
      </c>
      <c r="E18" s="79">
        <v>25</v>
      </c>
      <c r="F18" s="79">
        <v>175</v>
      </c>
      <c r="G18" s="79">
        <v>75</v>
      </c>
      <c r="H18" s="79">
        <v>20</v>
      </c>
      <c r="I18" s="79"/>
      <c r="J18" s="79">
        <v>50</v>
      </c>
      <c r="K18" s="79"/>
      <c r="L18" s="88">
        <f t="shared" si="2"/>
        <v>95</v>
      </c>
      <c r="M18" s="79"/>
      <c r="N18" s="79"/>
      <c r="O18" s="79">
        <v>95</v>
      </c>
    </row>
    <row r="19" spans="1:15" ht="37.5">
      <c r="A19" s="82">
        <v>8</v>
      </c>
      <c r="B19" s="80" t="s">
        <v>147</v>
      </c>
      <c r="C19" s="89">
        <f t="shared" si="0"/>
        <v>394</v>
      </c>
      <c r="D19" s="76">
        <f t="shared" si="1"/>
        <v>300</v>
      </c>
      <c r="E19" s="79">
        <v>25</v>
      </c>
      <c r="F19" s="79">
        <v>100</v>
      </c>
      <c r="G19" s="79"/>
      <c r="H19" s="79"/>
      <c r="I19" s="79"/>
      <c r="J19" s="79">
        <v>175</v>
      </c>
      <c r="K19" s="79"/>
      <c r="L19" s="88">
        <f t="shared" si="2"/>
        <v>94</v>
      </c>
      <c r="M19" s="79"/>
      <c r="N19" s="79">
        <v>24</v>
      </c>
      <c r="O19" s="79">
        <v>70</v>
      </c>
    </row>
    <row r="20" spans="1:15" ht="56.25">
      <c r="A20" s="82">
        <v>9</v>
      </c>
      <c r="B20" s="12" t="s">
        <v>174</v>
      </c>
      <c r="C20" s="89">
        <f t="shared" si="0"/>
        <v>474</v>
      </c>
      <c r="D20" s="76">
        <f t="shared" si="1"/>
        <v>350</v>
      </c>
      <c r="E20" s="79"/>
      <c r="F20" s="79">
        <v>150</v>
      </c>
      <c r="G20" s="79">
        <v>100</v>
      </c>
      <c r="H20" s="79"/>
      <c r="I20" s="79"/>
      <c r="J20" s="79">
        <v>100</v>
      </c>
      <c r="K20" s="79"/>
      <c r="L20" s="88">
        <f t="shared" si="2"/>
        <v>124</v>
      </c>
      <c r="M20" s="79"/>
      <c r="N20" s="79">
        <v>24</v>
      </c>
      <c r="O20" s="79">
        <v>100</v>
      </c>
    </row>
    <row r="21" spans="1:15" ht="37.5">
      <c r="A21" s="82">
        <v>10</v>
      </c>
      <c r="B21" s="80" t="s">
        <v>21</v>
      </c>
      <c r="C21" s="89">
        <f t="shared" si="0"/>
        <v>664</v>
      </c>
      <c r="D21" s="76">
        <f t="shared" si="1"/>
        <v>520</v>
      </c>
      <c r="E21" s="81">
        <v>25</v>
      </c>
      <c r="F21" s="81">
        <v>175</v>
      </c>
      <c r="G21" s="81">
        <v>50</v>
      </c>
      <c r="H21" s="81"/>
      <c r="I21" s="81">
        <v>25</v>
      </c>
      <c r="J21" s="81">
        <v>200</v>
      </c>
      <c r="K21" s="81">
        <v>45</v>
      </c>
      <c r="L21" s="88">
        <f t="shared" si="2"/>
        <v>144</v>
      </c>
      <c r="M21" s="81"/>
      <c r="N21" s="81">
        <v>42</v>
      </c>
      <c r="O21" s="81">
        <v>102</v>
      </c>
    </row>
    <row r="22" spans="1:15" ht="37.5">
      <c r="A22" s="82">
        <v>11</v>
      </c>
      <c r="B22" s="80" t="s">
        <v>79</v>
      </c>
      <c r="C22" s="89">
        <f t="shared" si="0"/>
        <v>200</v>
      </c>
      <c r="D22" s="76">
        <f t="shared" si="1"/>
        <v>200</v>
      </c>
      <c r="E22" s="79">
        <v>50</v>
      </c>
      <c r="F22" s="79">
        <v>125</v>
      </c>
      <c r="G22" s="79">
        <v>25</v>
      </c>
      <c r="H22" s="79"/>
      <c r="I22" s="79"/>
      <c r="J22" s="79"/>
      <c r="K22" s="79"/>
      <c r="L22" s="88">
        <f t="shared" si="2"/>
        <v>0</v>
      </c>
      <c r="M22" s="79"/>
      <c r="N22" s="79"/>
      <c r="O22" s="79"/>
    </row>
    <row r="23" spans="1:15" ht="37.5">
      <c r="A23" s="82">
        <v>12</v>
      </c>
      <c r="B23" s="80" t="s">
        <v>146</v>
      </c>
      <c r="C23" s="89">
        <f t="shared" si="0"/>
        <v>223</v>
      </c>
      <c r="D23" s="76">
        <f t="shared" si="1"/>
        <v>175</v>
      </c>
      <c r="E23" s="81"/>
      <c r="F23" s="81">
        <v>70</v>
      </c>
      <c r="G23" s="81">
        <v>30</v>
      </c>
      <c r="H23" s="81"/>
      <c r="I23" s="81">
        <v>25</v>
      </c>
      <c r="J23" s="81">
        <v>50</v>
      </c>
      <c r="K23" s="81"/>
      <c r="L23" s="88">
        <f t="shared" si="2"/>
        <v>48</v>
      </c>
      <c r="M23" s="81"/>
      <c r="N23" s="81">
        <v>12</v>
      </c>
      <c r="O23" s="81">
        <v>36</v>
      </c>
    </row>
    <row r="24" spans="1:15" ht="37.5">
      <c r="A24" s="82">
        <v>13</v>
      </c>
      <c r="B24" s="80" t="s">
        <v>43</v>
      </c>
      <c r="C24" s="89">
        <f t="shared" si="0"/>
        <v>332</v>
      </c>
      <c r="D24" s="76">
        <f t="shared" si="1"/>
        <v>270</v>
      </c>
      <c r="E24" s="81">
        <v>35</v>
      </c>
      <c r="F24" s="81">
        <v>175</v>
      </c>
      <c r="G24" s="81">
        <v>60</v>
      </c>
      <c r="H24" s="81"/>
      <c r="I24" s="81"/>
      <c r="J24" s="81"/>
      <c r="K24" s="81"/>
      <c r="L24" s="88">
        <f t="shared" si="2"/>
        <v>62</v>
      </c>
      <c r="M24" s="81"/>
      <c r="N24" s="81">
        <v>12</v>
      </c>
      <c r="O24" s="81">
        <v>50</v>
      </c>
    </row>
    <row r="25" spans="1:15" ht="37.5">
      <c r="A25" s="82">
        <v>14</v>
      </c>
      <c r="B25" s="80" t="s">
        <v>95</v>
      </c>
      <c r="C25" s="89">
        <f t="shared" si="0"/>
        <v>302</v>
      </c>
      <c r="D25" s="76">
        <f t="shared" si="1"/>
        <v>240</v>
      </c>
      <c r="E25" s="79">
        <v>50</v>
      </c>
      <c r="F25" s="79">
        <v>150</v>
      </c>
      <c r="G25" s="79">
        <v>40</v>
      </c>
      <c r="H25" s="79"/>
      <c r="I25" s="79"/>
      <c r="J25" s="79"/>
      <c r="K25" s="79"/>
      <c r="L25" s="88">
        <f t="shared" si="2"/>
        <v>62</v>
      </c>
      <c r="M25" s="79"/>
      <c r="N25" s="79"/>
      <c r="O25" s="79">
        <v>62</v>
      </c>
    </row>
    <row r="26" spans="1:15" ht="56.25">
      <c r="A26" s="82">
        <v>15</v>
      </c>
      <c r="B26" s="80" t="s">
        <v>265</v>
      </c>
      <c r="C26" s="89">
        <f t="shared" si="0"/>
        <v>162</v>
      </c>
      <c r="D26" s="76">
        <f t="shared" si="1"/>
        <v>100</v>
      </c>
      <c r="E26" s="79"/>
      <c r="F26" s="79">
        <v>25</v>
      </c>
      <c r="G26" s="79">
        <v>25</v>
      </c>
      <c r="H26" s="79"/>
      <c r="I26" s="79"/>
      <c r="J26" s="79">
        <v>50</v>
      </c>
      <c r="K26" s="79"/>
      <c r="L26" s="88">
        <f t="shared" si="2"/>
        <v>62</v>
      </c>
      <c r="M26" s="79"/>
      <c r="N26" s="79">
        <v>12</v>
      </c>
      <c r="O26" s="79">
        <v>50</v>
      </c>
    </row>
    <row r="27" spans="1:15" ht="37.5">
      <c r="A27" s="82">
        <v>16</v>
      </c>
      <c r="B27" s="12" t="s">
        <v>272</v>
      </c>
      <c r="C27" s="89">
        <f t="shared" si="0"/>
        <v>185</v>
      </c>
      <c r="D27" s="76">
        <f t="shared" si="1"/>
        <v>125</v>
      </c>
      <c r="E27" s="79"/>
      <c r="F27" s="79">
        <v>75</v>
      </c>
      <c r="G27" s="79">
        <v>25</v>
      </c>
      <c r="H27" s="79"/>
      <c r="I27" s="79"/>
      <c r="J27" s="79">
        <v>25</v>
      </c>
      <c r="K27" s="79"/>
      <c r="L27" s="88">
        <f t="shared" si="2"/>
        <v>60</v>
      </c>
      <c r="M27" s="79"/>
      <c r="N27" s="79">
        <v>20</v>
      </c>
      <c r="O27" s="79">
        <v>40</v>
      </c>
    </row>
    <row r="28" spans="1:15" ht="56.25">
      <c r="A28" s="82">
        <v>17</v>
      </c>
      <c r="B28" s="80" t="s">
        <v>271</v>
      </c>
      <c r="C28" s="89">
        <f t="shared" si="0"/>
        <v>135</v>
      </c>
      <c r="D28" s="76">
        <f t="shared" si="1"/>
        <v>85</v>
      </c>
      <c r="E28" s="79"/>
      <c r="F28" s="79"/>
      <c r="G28" s="79">
        <v>15</v>
      </c>
      <c r="H28" s="79"/>
      <c r="I28" s="79"/>
      <c r="J28" s="79">
        <v>70</v>
      </c>
      <c r="K28" s="79"/>
      <c r="L28" s="88">
        <f t="shared" si="2"/>
        <v>50</v>
      </c>
      <c r="M28" s="79"/>
      <c r="N28" s="79"/>
      <c r="O28" s="80">
        <v>50</v>
      </c>
    </row>
    <row r="29" spans="1:15" ht="37.5">
      <c r="A29" s="82">
        <v>18</v>
      </c>
      <c r="B29" s="80" t="s">
        <v>88</v>
      </c>
      <c r="C29" s="89">
        <f t="shared" si="0"/>
        <v>207</v>
      </c>
      <c r="D29" s="76">
        <f t="shared" si="1"/>
        <v>170</v>
      </c>
      <c r="E29" s="81"/>
      <c r="F29" s="81">
        <v>115</v>
      </c>
      <c r="G29" s="81">
        <v>35</v>
      </c>
      <c r="H29" s="81"/>
      <c r="I29" s="81"/>
      <c r="J29" s="81">
        <v>20</v>
      </c>
      <c r="K29" s="81"/>
      <c r="L29" s="88">
        <f t="shared" si="2"/>
        <v>37</v>
      </c>
      <c r="M29" s="81"/>
      <c r="N29" s="81">
        <v>12</v>
      </c>
      <c r="O29" s="12">
        <v>25</v>
      </c>
    </row>
    <row r="30" spans="1:15" ht="37.5">
      <c r="A30" s="82">
        <v>19</v>
      </c>
      <c r="B30" s="80" t="s">
        <v>18</v>
      </c>
      <c r="C30" s="89">
        <f t="shared" si="0"/>
        <v>150</v>
      </c>
      <c r="D30" s="76">
        <f t="shared" si="1"/>
        <v>150</v>
      </c>
      <c r="E30" s="79">
        <v>25</v>
      </c>
      <c r="F30" s="79">
        <v>100</v>
      </c>
      <c r="G30" s="79">
        <v>25</v>
      </c>
      <c r="H30" s="79"/>
      <c r="I30" s="79"/>
      <c r="J30" s="79"/>
      <c r="K30" s="79"/>
      <c r="L30" s="88">
        <f t="shared" si="2"/>
        <v>0</v>
      </c>
      <c r="M30" s="79"/>
      <c r="N30" s="79"/>
      <c r="O30" s="80"/>
    </row>
    <row r="31" spans="1:15" ht="37.5">
      <c r="A31" s="82">
        <v>20</v>
      </c>
      <c r="B31" s="12" t="s">
        <v>120</v>
      </c>
      <c r="C31" s="89">
        <f t="shared" si="0"/>
        <v>194</v>
      </c>
      <c r="D31" s="76">
        <f t="shared" si="1"/>
        <v>120</v>
      </c>
      <c r="E31" s="79"/>
      <c r="F31" s="79">
        <v>25</v>
      </c>
      <c r="G31" s="79">
        <v>15</v>
      </c>
      <c r="H31" s="79"/>
      <c r="I31" s="79"/>
      <c r="J31" s="79">
        <v>80</v>
      </c>
      <c r="K31" s="79"/>
      <c r="L31" s="88">
        <f t="shared" si="2"/>
        <v>74</v>
      </c>
      <c r="M31" s="79"/>
      <c r="N31" s="79">
        <v>24</v>
      </c>
      <c r="O31" s="79">
        <v>50</v>
      </c>
    </row>
    <row r="32" spans="1:15" ht="18.75">
      <c r="A32" s="141" t="s">
        <v>266</v>
      </c>
      <c r="B32" s="141"/>
      <c r="C32" s="87">
        <f t="shared" ref="C32:O32" si="3">SUM(C12:C31)</f>
        <v>5515</v>
      </c>
      <c r="D32" s="118">
        <f t="shared" si="3"/>
        <v>4230</v>
      </c>
      <c r="E32" s="118">
        <f t="shared" si="3"/>
        <v>285</v>
      </c>
      <c r="F32" s="118">
        <f t="shared" si="3"/>
        <v>1865</v>
      </c>
      <c r="G32" s="118">
        <f t="shared" si="3"/>
        <v>760</v>
      </c>
      <c r="H32" s="118">
        <f t="shared" si="3"/>
        <v>20</v>
      </c>
      <c r="I32" s="118">
        <f t="shared" si="3"/>
        <v>50</v>
      </c>
      <c r="J32" s="118">
        <f t="shared" si="3"/>
        <v>1185</v>
      </c>
      <c r="K32" s="118">
        <f t="shared" si="3"/>
        <v>65</v>
      </c>
      <c r="L32" s="118">
        <f t="shared" si="3"/>
        <v>1285</v>
      </c>
      <c r="M32" s="118">
        <f t="shared" si="3"/>
        <v>0</v>
      </c>
      <c r="N32" s="118">
        <f t="shared" si="3"/>
        <v>230</v>
      </c>
      <c r="O32" s="118">
        <f t="shared" si="3"/>
        <v>1055</v>
      </c>
    </row>
  </sheetData>
  <mergeCells count="25">
    <mergeCell ref="N10:N11"/>
    <mergeCell ref="A32:B32"/>
    <mergeCell ref="E8:H8"/>
    <mergeCell ref="G9:H10"/>
    <mergeCell ref="I9:J9"/>
    <mergeCell ref="K9:K11"/>
    <mergeCell ref="D8:D11"/>
    <mergeCell ref="I10:I11"/>
    <mergeCell ref="J10:J11"/>
    <mergeCell ref="K1:O1"/>
    <mergeCell ref="A2:O2"/>
    <mergeCell ref="A7:A11"/>
    <mergeCell ref="B7:B11"/>
    <mergeCell ref="C7:C11"/>
    <mergeCell ref="I8:K8"/>
    <mergeCell ref="M8:O8"/>
    <mergeCell ref="E9:F10"/>
    <mergeCell ref="D7:O7"/>
    <mergeCell ref="L8:L11"/>
    <mergeCell ref="K4:O4"/>
    <mergeCell ref="A6:O6"/>
    <mergeCell ref="K5:O5"/>
    <mergeCell ref="M9:N9"/>
    <mergeCell ref="O9:O11"/>
    <mergeCell ref="M10:M11"/>
  </mergeCells>
  <pageMargins left="0.25" right="0.25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1"/>
  <sheetViews>
    <sheetView tabSelected="1" view="pageBreakPreview" topLeftCell="A4" zoomScale="80" zoomScaleNormal="80" zoomScaleSheetLayoutView="80" workbookViewId="0">
      <pane ySplit="8" topLeftCell="A154" activePane="bottomLeft" state="frozen"/>
      <selection activeCell="A4" sqref="A4"/>
      <selection pane="bottomLeft" activeCell="B157" sqref="B157"/>
    </sheetView>
  </sheetViews>
  <sheetFormatPr defaultRowHeight="18.75"/>
  <cols>
    <col min="1" max="1" width="6" style="4" customWidth="1"/>
    <col min="2" max="2" width="46.85546875" style="5" customWidth="1"/>
    <col min="3" max="3" width="16.7109375" style="6" customWidth="1"/>
    <col min="4" max="4" width="10" style="4" bestFit="1" customWidth="1"/>
    <col min="5" max="5" width="19.7109375" style="2" customWidth="1"/>
    <col min="6" max="7" width="19.5703125" style="2" customWidth="1"/>
    <col min="8" max="8" width="14" style="2" customWidth="1"/>
    <col min="9" max="9" width="14.5703125" style="3" customWidth="1"/>
    <col min="10" max="10" width="17.140625" style="3" customWidth="1"/>
    <col min="11" max="11" width="17" style="4" customWidth="1"/>
    <col min="12" max="12" width="9.28515625" style="4" customWidth="1"/>
    <col min="13" max="13" width="17.140625" style="4" customWidth="1"/>
    <col min="14" max="14" width="14.28515625" style="4" customWidth="1"/>
    <col min="15" max="16384" width="9.140625" style="4"/>
  </cols>
  <sheetData>
    <row r="1" spans="1:14">
      <c r="A1" s="91"/>
      <c r="B1" s="92"/>
      <c r="D1" s="91"/>
      <c r="E1" s="91"/>
      <c r="F1" s="91"/>
      <c r="G1" s="91"/>
      <c r="H1" s="91"/>
      <c r="I1" s="173"/>
      <c r="J1" s="174"/>
      <c r="K1" s="174"/>
      <c r="L1" s="91"/>
      <c r="M1" s="91"/>
      <c r="N1" s="91"/>
    </row>
    <row r="2" spans="1:14" ht="33" customHeight="1">
      <c r="A2" s="91"/>
      <c r="B2" s="92"/>
      <c r="D2" s="91"/>
      <c r="E2" s="91"/>
      <c r="F2" s="91"/>
      <c r="G2" s="91"/>
      <c r="H2" s="91"/>
      <c r="I2" s="174"/>
      <c r="J2" s="174"/>
      <c r="K2" s="174"/>
      <c r="L2" s="91"/>
      <c r="M2" s="91"/>
      <c r="N2" s="91"/>
    </row>
    <row r="3" spans="1:14">
      <c r="A3" s="91"/>
      <c r="B3" s="92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>
      <c r="A4" s="90"/>
      <c r="B4" s="90"/>
      <c r="C4" s="90"/>
      <c r="D4" s="90"/>
      <c r="E4" s="90"/>
      <c r="F4" s="90"/>
      <c r="G4" s="90"/>
      <c r="H4" s="90"/>
      <c r="I4" s="90"/>
      <c r="J4" s="174" t="s">
        <v>273</v>
      </c>
      <c r="K4" s="174"/>
      <c r="L4" s="174"/>
      <c r="M4" s="174"/>
      <c r="N4" s="174"/>
    </row>
    <row r="5" spans="1:14" ht="49.5" customHeight="1">
      <c r="A5" s="90"/>
      <c r="B5" s="90"/>
      <c r="C5" s="90"/>
      <c r="D5" s="90"/>
      <c r="E5" s="90"/>
      <c r="F5" s="90"/>
      <c r="G5" s="90"/>
      <c r="H5" s="90"/>
      <c r="I5" s="90"/>
      <c r="J5" s="173" t="s">
        <v>292</v>
      </c>
      <c r="K5" s="173"/>
      <c r="L5" s="173"/>
      <c r="M5" s="173"/>
      <c r="N5" s="173"/>
    </row>
    <row r="6" spans="1:14" ht="47.25" customHeight="1" thickBot="1">
      <c r="A6" s="148" t="s">
        <v>290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</row>
    <row r="7" spans="1:14" ht="23.25" customHeight="1">
      <c r="A7" s="177" t="s">
        <v>0</v>
      </c>
      <c r="B7" s="179" t="s">
        <v>1</v>
      </c>
      <c r="C7" s="181" t="s">
        <v>194</v>
      </c>
      <c r="D7" s="189" t="s">
        <v>2</v>
      </c>
      <c r="E7" s="190"/>
      <c r="F7" s="190"/>
      <c r="G7" s="190"/>
      <c r="H7" s="190"/>
      <c r="I7" s="190"/>
      <c r="J7" s="190"/>
      <c r="K7" s="190"/>
      <c r="L7" s="190"/>
      <c r="M7" s="190"/>
      <c r="N7" s="191"/>
    </row>
    <row r="8" spans="1:14" ht="41.25" customHeight="1">
      <c r="A8" s="178"/>
      <c r="B8" s="180"/>
      <c r="C8" s="182"/>
      <c r="D8" s="183" t="s">
        <v>3</v>
      </c>
      <c r="E8" s="161" t="s">
        <v>158</v>
      </c>
      <c r="F8" s="162"/>
      <c r="G8" s="162"/>
      <c r="H8" s="163"/>
      <c r="I8" s="183" t="s">
        <v>159</v>
      </c>
      <c r="J8" s="183"/>
      <c r="K8" s="183"/>
      <c r="L8" s="192" t="s">
        <v>208</v>
      </c>
      <c r="M8" s="193"/>
      <c r="N8" s="194"/>
    </row>
    <row r="9" spans="1:14" ht="26.25" customHeight="1">
      <c r="A9" s="178"/>
      <c r="B9" s="180"/>
      <c r="C9" s="182"/>
      <c r="D9" s="183"/>
      <c r="E9" s="184" t="s">
        <v>4</v>
      </c>
      <c r="F9" s="184"/>
      <c r="G9" s="157" t="s">
        <v>5</v>
      </c>
      <c r="H9" s="158"/>
      <c r="I9" s="185" t="s">
        <v>160</v>
      </c>
      <c r="J9" s="185"/>
      <c r="K9" s="183" t="s">
        <v>12</v>
      </c>
      <c r="L9" s="192" t="s">
        <v>160</v>
      </c>
      <c r="M9" s="195"/>
      <c r="N9" s="196" t="s">
        <v>211</v>
      </c>
    </row>
    <row r="10" spans="1:14" ht="0.75" hidden="1" customHeight="1">
      <c r="A10" s="178"/>
      <c r="B10" s="180"/>
      <c r="C10" s="182"/>
      <c r="D10" s="183"/>
      <c r="E10" s="184"/>
      <c r="F10" s="184"/>
      <c r="G10" s="159"/>
      <c r="H10" s="160"/>
      <c r="I10" s="41" t="s">
        <v>6</v>
      </c>
      <c r="J10" s="41" t="s">
        <v>7</v>
      </c>
      <c r="K10" s="183"/>
      <c r="L10" s="46"/>
      <c r="M10" s="46"/>
      <c r="N10" s="197"/>
    </row>
    <row r="11" spans="1:14" ht="94.5" customHeight="1">
      <c r="A11" s="178"/>
      <c r="B11" s="180"/>
      <c r="C11" s="182"/>
      <c r="D11" s="183"/>
      <c r="E11" s="10" t="s">
        <v>9</v>
      </c>
      <c r="F11" s="10" t="s">
        <v>8</v>
      </c>
      <c r="G11" s="10" t="s">
        <v>9</v>
      </c>
      <c r="H11" s="10" t="s">
        <v>8</v>
      </c>
      <c r="I11" s="11" t="s">
        <v>10</v>
      </c>
      <c r="J11" s="11" t="s">
        <v>11</v>
      </c>
      <c r="K11" s="183"/>
      <c r="L11" s="20" t="s">
        <v>209</v>
      </c>
      <c r="M11" s="19" t="s">
        <v>210</v>
      </c>
      <c r="N11" s="198"/>
    </row>
    <row r="12" spans="1:14" ht="36.75" customHeight="1">
      <c r="A12" s="152" t="s">
        <v>60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4"/>
    </row>
    <row r="13" spans="1:14" ht="47.25" customHeight="1">
      <c r="A13" s="57">
        <v>1</v>
      </c>
      <c r="B13" s="48" t="s">
        <v>62</v>
      </c>
      <c r="C13" s="43" t="s">
        <v>61</v>
      </c>
      <c r="D13" s="48">
        <f>SUM(E13:K13)</f>
        <v>45</v>
      </c>
      <c r="E13" s="48"/>
      <c r="F13" s="48">
        <v>25</v>
      </c>
      <c r="G13" s="48">
        <v>20</v>
      </c>
      <c r="H13" s="39"/>
      <c r="I13" s="40"/>
      <c r="J13" s="40"/>
      <c r="K13" s="48"/>
      <c r="L13" s="48"/>
      <c r="M13" s="48"/>
      <c r="N13" s="58"/>
    </row>
    <row r="14" spans="1:14" ht="43.5" customHeight="1">
      <c r="A14" s="57">
        <v>2</v>
      </c>
      <c r="B14" s="48" t="s">
        <v>63</v>
      </c>
      <c r="C14" s="43" t="s">
        <v>64</v>
      </c>
      <c r="D14" s="48">
        <f t="shared" ref="D14:D16" si="0">SUM(E14:K14)</f>
        <v>45</v>
      </c>
      <c r="E14" s="48"/>
      <c r="F14" s="48">
        <v>25</v>
      </c>
      <c r="G14" s="48">
        <v>20</v>
      </c>
      <c r="H14" s="48"/>
      <c r="I14" s="48"/>
      <c r="J14" s="48"/>
      <c r="K14" s="48"/>
      <c r="L14" s="48"/>
      <c r="M14" s="48"/>
      <c r="N14" s="58"/>
    </row>
    <row r="15" spans="1:14" ht="40.5" customHeight="1">
      <c r="A15" s="57">
        <v>3</v>
      </c>
      <c r="B15" s="48" t="s">
        <v>161</v>
      </c>
      <c r="C15" s="43" t="s">
        <v>162</v>
      </c>
      <c r="D15" s="48">
        <f t="shared" si="0"/>
        <v>70</v>
      </c>
      <c r="E15" s="48">
        <v>25</v>
      </c>
      <c r="F15" s="48">
        <v>25</v>
      </c>
      <c r="G15" s="48">
        <v>20</v>
      </c>
      <c r="H15" s="48"/>
      <c r="I15" s="48"/>
      <c r="J15" s="48"/>
      <c r="K15" s="48"/>
      <c r="L15" s="48"/>
      <c r="M15" s="48"/>
      <c r="N15" s="58"/>
    </row>
    <row r="16" spans="1:14">
      <c r="A16" s="57">
        <v>4</v>
      </c>
      <c r="B16" s="48" t="s">
        <v>91</v>
      </c>
      <c r="C16" s="43" t="s">
        <v>163</v>
      </c>
      <c r="D16" s="48">
        <f t="shared" si="0"/>
        <v>20</v>
      </c>
      <c r="E16" s="48"/>
      <c r="F16" s="48">
        <v>20</v>
      </c>
      <c r="G16" s="48"/>
      <c r="H16" s="39"/>
      <c r="I16" s="40"/>
      <c r="J16" s="40"/>
      <c r="K16" s="48"/>
      <c r="L16" s="48"/>
      <c r="M16" s="48"/>
      <c r="N16" s="58"/>
    </row>
    <row r="17" spans="1:14">
      <c r="A17" s="57">
        <v>5</v>
      </c>
      <c r="B17" s="48" t="s">
        <v>55</v>
      </c>
      <c r="C17" s="43" t="s">
        <v>54</v>
      </c>
      <c r="D17" s="48">
        <f>SUM(E17:K17)</f>
        <v>35</v>
      </c>
      <c r="E17" s="48"/>
      <c r="F17" s="48">
        <v>20</v>
      </c>
      <c r="G17" s="48">
        <v>15</v>
      </c>
      <c r="H17" s="39"/>
      <c r="I17" s="40"/>
      <c r="J17" s="40"/>
      <c r="K17" s="48"/>
      <c r="L17" s="48"/>
      <c r="M17" s="48"/>
      <c r="N17" s="58"/>
    </row>
    <row r="18" spans="1:14">
      <c r="A18" s="57">
        <v>6</v>
      </c>
      <c r="B18" s="48" t="s">
        <v>58</v>
      </c>
      <c r="C18" s="43" t="s">
        <v>59</v>
      </c>
      <c r="D18" s="48">
        <f>SUM(E18:K18)</f>
        <v>35</v>
      </c>
      <c r="E18" s="48"/>
      <c r="F18" s="48">
        <v>20</v>
      </c>
      <c r="G18" s="48">
        <v>15</v>
      </c>
      <c r="H18" s="39"/>
      <c r="I18" s="40"/>
      <c r="J18" s="40"/>
      <c r="K18" s="48"/>
      <c r="L18" s="48"/>
      <c r="M18" s="48"/>
      <c r="N18" s="58"/>
    </row>
    <row r="19" spans="1:14" s="9" customFormat="1" ht="36" customHeight="1">
      <c r="A19" s="155" t="s">
        <v>275</v>
      </c>
      <c r="B19" s="156"/>
      <c r="C19" s="156"/>
      <c r="D19" s="44">
        <f t="shared" ref="D19:N19" si="1">SUM(D13:D18)</f>
        <v>250</v>
      </c>
      <c r="E19" s="44">
        <f t="shared" si="1"/>
        <v>25</v>
      </c>
      <c r="F19" s="44">
        <f t="shared" si="1"/>
        <v>135</v>
      </c>
      <c r="G19" s="44">
        <f t="shared" si="1"/>
        <v>90</v>
      </c>
      <c r="H19" s="44">
        <f t="shared" si="1"/>
        <v>0</v>
      </c>
      <c r="I19" s="44">
        <f t="shared" si="1"/>
        <v>0</v>
      </c>
      <c r="J19" s="44">
        <f t="shared" si="1"/>
        <v>0</v>
      </c>
      <c r="K19" s="44">
        <f t="shared" si="1"/>
        <v>0</v>
      </c>
      <c r="L19" s="44">
        <f t="shared" si="1"/>
        <v>0</v>
      </c>
      <c r="M19" s="44">
        <f t="shared" si="1"/>
        <v>0</v>
      </c>
      <c r="N19" s="59">
        <f t="shared" si="1"/>
        <v>0</v>
      </c>
    </row>
    <row r="20" spans="1:14" s="9" customFormat="1" ht="26.25" customHeight="1">
      <c r="A20" s="60">
        <v>7</v>
      </c>
      <c r="B20" s="14" t="s">
        <v>197</v>
      </c>
      <c r="C20" s="15" t="s">
        <v>199</v>
      </c>
      <c r="D20" s="14">
        <f>SUM(E20:N20)</f>
        <v>25</v>
      </c>
      <c r="E20" s="14"/>
      <c r="F20" s="14"/>
      <c r="G20" s="14"/>
      <c r="H20" s="14"/>
      <c r="I20" s="14"/>
      <c r="J20" s="14"/>
      <c r="K20" s="14"/>
      <c r="L20" s="21"/>
      <c r="M20" s="21"/>
      <c r="N20" s="61">
        <v>25</v>
      </c>
    </row>
    <row r="21" spans="1:14" s="45" customFormat="1" ht="26.25" customHeight="1">
      <c r="A21" s="60">
        <v>8</v>
      </c>
      <c r="B21" s="14" t="s">
        <v>198</v>
      </c>
      <c r="C21" s="15" t="s">
        <v>200</v>
      </c>
      <c r="D21" s="14">
        <v>25</v>
      </c>
      <c r="E21" s="14"/>
      <c r="F21" s="14"/>
      <c r="G21" s="14"/>
      <c r="H21" s="14"/>
      <c r="I21" s="14"/>
      <c r="J21" s="14"/>
      <c r="K21" s="14"/>
      <c r="L21" s="21"/>
      <c r="M21" s="21"/>
      <c r="N21" s="61">
        <v>25</v>
      </c>
    </row>
    <row r="22" spans="1:14" s="9" customFormat="1" ht="26.25" customHeight="1">
      <c r="A22" s="60">
        <v>9</v>
      </c>
      <c r="B22" s="14" t="s">
        <v>278</v>
      </c>
      <c r="C22" s="15" t="s">
        <v>277</v>
      </c>
      <c r="D22" s="14">
        <f>SUM(E22:N22)</f>
        <v>25</v>
      </c>
      <c r="E22" s="14"/>
      <c r="F22" s="14"/>
      <c r="G22" s="14"/>
      <c r="H22" s="14"/>
      <c r="I22" s="14"/>
      <c r="J22" s="14"/>
      <c r="K22" s="14"/>
      <c r="L22" s="21"/>
      <c r="M22" s="21"/>
      <c r="N22" s="61">
        <v>25</v>
      </c>
    </row>
    <row r="23" spans="1:14" s="9" customFormat="1" ht="26.25" customHeight="1">
      <c r="A23" s="167" t="s">
        <v>258</v>
      </c>
      <c r="B23" s="168"/>
      <c r="C23" s="169"/>
      <c r="D23" s="44">
        <f>SUM(D20:D22)</f>
        <v>75</v>
      </c>
      <c r="E23" s="44">
        <f t="shared" ref="E23:K23" si="2">SUM(E20:E22)</f>
        <v>0</v>
      </c>
      <c r="F23" s="44">
        <f t="shared" si="2"/>
        <v>0</v>
      </c>
      <c r="G23" s="44">
        <f t="shared" si="2"/>
        <v>0</v>
      </c>
      <c r="H23" s="44">
        <f t="shared" si="2"/>
        <v>0</v>
      </c>
      <c r="I23" s="44">
        <f t="shared" si="2"/>
        <v>0</v>
      </c>
      <c r="J23" s="44">
        <f t="shared" si="2"/>
        <v>0</v>
      </c>
      <c r="K23" s="44">
        <f t="shared" si="2"/>
        <v>0</v>
      </c>
      <c r="L23" s="44">
        <f t="shared" ref="L23" si="3">SUM(L20:L22)</f>
        <v>0</v>
      </c>
      <c r="M23" s="44">
        <f t="shared" ref="M23" si="4">SUM(M20:M22)</f>
        <v>0</v>
      </c>
      <c r="N23" s="59">
        <f t="shared" ref="N23" si="5">SUM(N20:N22)</f>
        <v>75</v>
      </c>
    </row>
    <row r="24" spans="1:14" s="9" customFormat="1" ht="26.25" customHeight="1">
      <c r="A24" s="170" t="s">
        <v>201</v>
      </c>
      <c r="B24" s="171"/>
      <c r="C24" s="172"/>
      <c r="D24" s="16">
        <f t="shared" ref="D24:N24" si="6">D19+D23</f>
        <v>325</v>
      </c>
      <c r="E24" s="16">
        <f t="shared" si="6"/>
        <v>25</v>
      </c>
      <c r="F24" s="16">
        <f t="shared" si="6"/>
        <v>135</v>
      </c>
      <c r="G24" s="16">
        <f t="shared" si="6"/>
        <v>90</v>
      </c>
      <c r="H24" s="16">
        <f t="shared" si="6"/>
        <v>0</v>
      </c>
      <c r="I24" s="16">
        <f t="shared" si="6"/>
        <v>0</v>
      </c>
      <c r="J24" s="16">
        <f t="shared" si="6"/>
        <v>0</v>
      </c>
      <c r="K24" s="16">
        <f t="shared" si="6"/>
        <v>0</v>
      </c>
      <c r="L24" s="16">
        <f t="shared" si="6"/>
        <v>0</v>
      </c>
      <c r="M24" s="16">
        <f t="shared" si="6"/>
        <v>0</v>
      </c>
      <c r="N24" s="62">
        <f t="shared" si="6"/>
        <v>75</v>
      </c>
    </row>
    <row r="25" spans="1:14" ht="39.75" customHeight="1">
      <c r="A25" s="149" t="s">
        <v>109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1"/>
    </row>
    <row r="26" spans="1:14" ht="42.75" customHeight="1">
      <c r="A26" s="63">
        <v>1</v>
      </c>
      <c r="B26" s="48" t="s">
        <v>110</v>
      </c>
      <c r="C26" s="52" t="s">
        <v>111</v>
      </c>
      <c r="D26" s="49">
        <f>SUM(E26:K26)</f>
        <v>15</v>
      </c>
      <c r="E26" s="51"/>
      <c r="F26" s="51">
        <v>15</v>
      </c>
      <c r="G26" s="51"/>
      <c r="H26" s="51"/>
      <c r="I26" s="50"/>
      <c r="J26" s="50"/>
      <c r="K26" s="49"/>
      <c r="L26" s="48"/>
      <c r="M26" s="48"/>
      <c r="N26" s="58"/>
    </row>
    <row r="27" spans="1:14" ht="37.5">
      <c r="A27" s="63">
        <v>2</v>
      </c>
      <c r="B27" s="48" t="s">
        <v>112</v>
      </c>
      <c r="C27" s="52" t="s">
        <v>113</v>
      </c>
      <c r="D27" s="49">
        <f>SUM(E27:K27)</f>
        <v>15</v>
      </c>
      <c r="E27" s="51"/>
      <c r="F27" s="51">
        <v>15</v>
      </c>
      <c r="G27" s="51"/>
      <c r="H27" s="51"/>
      <c r="I27" s="50"/>
      <c r="J27" s="50"/>
      <c r="K27" s="49"/>
      <c r="L27" s="48"/>
      <c r="M27" s="48"/>
      <c r="N27" s="58"/>
    </row>
    <row r="28" spans="1:14" s="94" customFormat="1" ht="37.5">
      <c r="A28" s="63">
        <v>3</v>
      </c>
      <c r="B28" s="48" t="s">
        <v>34</v>
      </c>
      <c r="C28" s="52" t="s">
        <v>33</v>
      </c>
      <c r="D28" s="49">
        <f>SUM(E28:K28)</f>
        <v>15</v>
      </c>
      <c r="E28" s="51"/>
      <c r="F28" s="51"/>
      <c r="G28" s="51"/>
      <c r="H28" s="51"/>
      <c r="I28" s="50"/>
      <c r="J28" s="50">
        <v>15</v>
      </c>
      <c r="K28" s="49"/>
      <c r="L28" s="48"/>
      <c r="M28" s="48"/>
      <c r="N28" s="58"/>
    </row>
    <row r="29" spans="1:14">
      <c r="A29" s="63">
        <v>4</v>
      </c>
      <c r="B29" s="48" t="s">
        <v>114</v>
      </c>
      <c r="C29" s="52" t="s">
        <v>115</v>
      </c>
      <c r="D29" s="49">
        <f>SUM(E29:K29)</f>
        <v>25</v>
      </c>
      <c r="E29" s="51"/>
      <c r="F29" s="51"/>
      <c r="G29" s="51"/>
      <c r="H29" s="51"/>
      <c r="I29" s="50"/>
      <c r="J29" s="50">
        <v>25</v>
      </c>
      <c r="K29" s="49"/>
      <c r="L29" s="48"/>
      <c r="M29" s="48"/>
      <c r="N29" s="58"/>
    </row>
    <row r="30" spans="1:14">
      <c r="A30" s="63">
        <v>5</v>
      </c>
      <c r="B30" s="48" t="s">
        <v>141</v>
      </c>
      <c r="C30" s="52" t="s">
        <v>142</v>
      </c>
      <c r="D30" s="49">
        <f>SUM(E30:K30)</f>
        <v>15</v>
      </c>
      <c r="E30" s="51"/>
      <c r="F30" s="51"/>
      <c r="G30" s="51"/>
      <c r="H30" s="51"/>
      <c r="I30" s="50"/>
      <c r="J30" s="50">
        <v>15</v>
      </c>
      <c r="K30" s="49"/>
      <c r="L30" s="48"/>
      <c r="M30" s="48"/>
      <c r="N30" s="58"/>
    </row>
    <row r="31" spans="1:14" ht="56.25">
      <c r="A31" s="63">
        <v>6</v>
      </c>
      <c r="B31" s="48" t="s">
        <v>116</v>
      </c>
      <c r="C31" s="52" t="s">
        <v>117</v>
      </c>
      <c r="D31" s="49">
        <f t="shared" ref="D31:D32" si="7">SUM(E31:K31)</f>
        <v>25</v>
      </c>
      <c r="E31" s="51"/>
      <c r="F31" s="51"/>
      <c r="G31" s="51"/>
      <c r="H31" s="51"/>
      <c r="I31" s="50"/>
      <c r="J31" s="50">
        <v>25</v>
      </c>
      <c r="K31" s="49"/>
      <c r="L31" s="48"/>
      <c r="M31" s="48"/>
      <c r="N31" s="58"/>
    </row>
    <row r="32" spans="1:14" ht="37.5">
      <c r="A32" s="63">
        <v>7</v>
      </c>
      <c r="B32" s="48" t="s">
        <v>118</v>
      </c>
      <c r="C32" s="52" t="s">
        <v>119</v>
      </c>
      <c r="D32" s="49">
        <f t="shared" si="7"/>
        <v>15</v>
      </c>
      <c r="E32" s="51"/>
      <c r="F32" s="51"/>
      <c r="G32" s="51"/>
      <c r="H32" s="51"/>
      <c r="I32" s="50"/>
      <c r="J32" s="50">
        <v>15</v>
      </c>
      <c r="K32" s="49"/>
      <c r="L32" s="48"/>
      <c r="M32" s="48"/>
      <c r="N32" s="58"/>
    </row>
    <row r="33" spans="1:14">
      <c r="A33" s="63">
        <v>8</v>
      </c>
      <c r="B33" s="48" t="s">
        <v>106</v>
      </c>
      <c r="C33" s="52" t="s">
        <v>165</v>
      </c>
      <c r="D33" s="49">
        <f>SUM(E33:K33)</f>
        <v>20</v>
      </c>
      <c r="E33" s="51"/>
      <c r="F33" s="51"/>
      <c r="G33" s="51"/>
      <c r="H33" s="51"/>
      <c r="I33" s="50"/>
      <c r="J33" s="50">
        <v>20</v>
      </c>
      <c r="K33" s="49"/>
      <c r="L33" s="48"/>
      <c r="M33" s="48"/>
      <c r="N33" s="58"/>
    </row>
    <row r="34" spans="1:14" s="9" customFormat="1" ht="24" customHeight="1">
      <c r="A34" s="155" t="s">
        <v>275</v>
      </c>
      <c r="B34" s="156"/>
      <c r="C34" s="156"/>
      <c r="D34" s="47">
        <f>SUM(D26:D33)</f>
        <v>145</v>
      </c>
      <c r="E34" s="47">
        <f t="shared" ref="E34:N34" si="8">SUM(E26:E33)</f>
        <v>0</v>
      </c>
      <c r="F34" s="47">
        <f t="shared" si="8"/>
        <v>30</v>
      </c>
      <c r="G34" s="47">
        <f t="shared" si="8"/>
        <v>0</v>
      </c>
      <c r="H34" s="47">
        <f t="shared" si="8"/>
        <v>0</v>
      </c>
      <c r="I34" s="47">
        <f t="shared" si="8"/>
        <v>0</v>
      </c>
      <c r="J34" s="47">
        <f t="shared" si="8"/>
        <v>115</v>
      </c>
      <c r="K34" s="47">
        <f t="shared" si="8"/>
        <v>0</v>
      </c>
      <c r="L34" s="47">
        <f t="shared" si="8"/>
        <v>0</v>
      </c>
      <c r="M34" s="47">
        <f t="shared" si="8"/>
        <v>0</v>
      </c>
      <c r="N34" s="64">
        <f t="shared" si="8"/>
        <v>0</v>
      </c>
    </row>
    <row r="35" spans="1:14" s="9" customFormat="1" ht="24" customHeight="1">
      <c r="A35" s="65">
        <v>9</v>
      </c>
      <c r="B35" s="14" t="s">
        <v>205</v>
      </c>
      <c r="C35" s="18" t="s">
        <v>202</v>
      </c>
      <c r="D35" s="17">
        <f>SUM(E35:N35)</f>
        <v>10</v>
      </c>
      <c r="E35" s="17"/>
      <c r="F35" s="17"/>
      <c r="G35" s="17"/>
      <c r="H35" s="17"/>
      <c r="I35" s="17"/>
      <c r="J35" s="17"/>
      <c r="K35" s="17"/>
      <c r="L35" s="21"/>
      <c r="M35" s="14">
        <v>10</v>
      </c>
      <c r="N35" s="61"/>
    </row>
    <row r="36" spans="1:14" s="9" customFormat="1" ht="24" customHeight="1">
      <c r="A36" s="65">
        <v>10</v>
      </c>
      <c r="B36" s="14" t="s">
        <v>206</v>
      </c>
      <c r="C36" s="18" t="s">
        <v>203</v>
      </c>
      <c r="D36" s="17">
        <f t="shared" ref="D36:D37" si="9">SUM(E36:N36)</f>
        <v>10</v>
      </c>
      <c r="E36" s="17"/>
      <c r="F36" s="17"/>
      <c r="G36" s="17"/>
      <c r="H36" s="17"/>
      <c r="I36" s="17"/>
      <c r="J36" s="17"/>
      <c r="K36" s="17"/>
      <c r="L36" s="21"/>
      <c r="M36" s="14">
        <v>10</v>
      </c>
      <c r="N36" s="61"/>
    </row>
    <row r="37" spans="1:14" s="45" customFormat="1" ht="24" customHeight="1">
      <c r="A37" s="65">
        <v>11</v>
      </c>
      <c r="B37" s="14" t="s">
        <v>207</v>
      </c>
      <c r="C37" s="18" t="s">
        <v>204</v>
      </c>
      <c r="D37" s="17">
        <f t="shared" si="9"/>
        <v>20</v>
      </c>
      <c r="E37" s="17"/>
      <c r="F37" s="17"/>
      <c r="G37" s="17"/>
      <c r="H37" s="17"/>
      <c r="I37" s="17"/>
      <c r="J37" s="17"/>
      <c r="K37" s="17"/>
      <c r="L37" s="21"/>
      <c r="M37" s="14"/>
      <c r="N37" s="61">
        <v>20</v>
      </c>
    </row>
    <row r="38" spans="1:14" s="9" customFormat="1" ht="24" customHeight="1">
      <c r="A38" s="167" t="s">
        <v>258</v>
      </c>
      <c r="B38" s="168"/>
      <c r="C38" s="169"/>
      <c r="D38" s="47">
        <f t="shared" ref="D38:N38" si="10">SUM(D35:D37)</f>
        <v>40</v>
      </c>
      <c r="E38" s="47">
        <f t="shared" si="10"/>
        <v>0</v>
      </c>
      <c r="F38" s="47">
        <f t="shared" si="10"/>
        <v>0</v>
      </c>
      <c r="G38" s="47">
        <f t="shared" si="10"/>
        <v>0</v>
      </c>
      <c r="H38" s="47">
        <f t="shared" si="10"/>
        <v>0</v>
      </c>
      <c r="I38" s="47">
        <f t="shared" si="10"/>
        <v>0</v>
      </c>
      <c r="J38" s="47">
        <f t="shared" si="10"/>
        <v>0</v>
      </c>
      <c r="K38" s="47">
        <f t="shared" si="10"/>
        <v>0</v>
      </c>
      <c r="L38" s="47">
        <f t="shared" si="10"/>
        <v>0</v>
      </c>
      <c r="M38" s="47">
        <f t="shared" si="10"/>
        <v>20</v>
      </c>
      <c r="N38" s="64">
        <f t="shared" si="10"/>
        <v>20</v>
      </c>
    </row>
    <row r="39" spans="1:14" s="9" customFormat="1" ht="24" customHeight="1">
      <c r="A39" s="170" t="s">
        <v>201</v>
      </c>
      <c r="B39" s="171"/>
      <c r="C39" s="172"/>
      <c r="D39" s="1">
        <f t="shared" ref="D39:N39" si="11">D34+D38</f>
        <v>185</v>
      </c>
      <c r="E39" s="1">
        <f t="shared" si="11"/>
        <v>0</v>
      </c>
      <c r="F39" s="1">
        <f t="shared" si="11"/>
        <v>30</v>
      </c>
      <c r="G39" s="1">
        <f t="shared" si="11"/>
        <v>0</v>
      </c>
      <c r="H39" s="1">
        <f t="shared" si="11"/>
        <v>0</v>
      </c>
      <c r="I39" s="1">
        <f t="shared" si="11"/>
        <v>0</v>
      </c>
      <c r="J39" s="1">
        <f t="shared" si="11"/>
        <v>115</v>
      </c>
      <c r="K39" s="1">
        <f t="shared" si="11"/>
        <v>0</v>
      </c>
      <c r="L39" s="1">
        <f t="shared" si="11"/>
        <v>0</v>
      </c>
      <c r="M39" s="1">
        <f t="shared" si="11"/>
        <v>20</v>
      </c>
      <c r="N39" s="66">
        <f t="shared" si="11"/>
        <v>20</v>
      </c>
    </row>
    <row r="40" spans="1:14" ht="41.25" customHeight="1">
      <c r="A40" s="149" t="s">
        <v>143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1"/>
    </row>
    <row r="41" spans="1:14" s="7" customFormat="1" ht="27" customHeight="1">
      <c r="A41" s="67">
        <v>1</v>
      </c>
      <c r="B41" s="12" t="s">
        <v>188</v>
      </c>
      <c r="C41" s="13" t="s">
        <v>189</v>
      </c>
      <c r="D41" s="49">
        <f>SUM(E41:K41)</f>
        <v>45</v>
      </c>
      <c r="E41" s="53"/>
      <c r="F41" s="53">
        <v>25</v>
      </c>
      <c r="G41" s="53">
        <v>20</v>
      </c>
      <c r="H41" s="53"/>
      <c r="I41" s="53"/>
      <c r="J41" s="53"/>
      <c r="K41" s="53"/>
      <c r="L41" s="48"/>
      <c r="M41" s="48"/>
      <c r="N41" s="58"/>
    </row>
    <row r="42" spans="1:14">
      <c r="A42" s="67">
        <v>2</v>
      </c>
      <c r="B42" s="48" t="s">
        <v>144</v>
      </c>
      <c r="C42" s="52" t="s">
        <v>145</v>
      </c>
      <c r="D42" s="49">
        <f>SUM(E42:K42)</f>
        <v>45</v>
      </c>
      <c r="E42" s="51"/>
      <c r="F42" s="51">
        <v>25</v>
      </c>
      <c r="G42" s="51">
        <v>20</v>
      </c>
      <c r="H42" s="51"/>
      <c r="I42" s="50"/>
      <c r="J42" s="50"/>
      <c r="K42" s="49"/>
      <c r="L42" s="48"/>
      <c r="M42" s="48"/>
      <c r="N42" s="58"/>
    </row>
    <row r="43" spans="1:14" ht="42" customHeight="1">
      <c r="A43" s="67">
        <v>3</v>
      </c>
      <c r="B43" s="48" t="s">
        <v>34</v>
      </c>
      <c r="C43" s="52" t="s">
        <v>33</v>
      </c>
      <c r="D43" s="49">
        <f>SUM(E43:K43)</f>
        <v>45</v>
      </c>
      <c r="E43" s="51"/>
      <c r="F43" s="51"/>
      <c r="G43" s="51"/>
      <c r="H43" s="51"/>
      <c r="I43" s="50"/>
      <c r="J43" s="50">
        <v>25</v>
      </c>
      <c r="K43" s="49">
        <v>20</v>
      </c>
      <c r="L43" s="48"/>
      <c r="M43" s="48"/>
      <c r="N43" s="58"/>
    </row>
    <row r="44" spans="1:14" s="9" customFormat="1" ht="24.75" customHeight="1">
      <c r="A44" s="155" t="s">
        <v>275</v>
      </c>
      <c r="B44" s="156"/>
      <c r="C44" s="156"/>
      <c r="D44" s="47">
        <f>SUM(D41:D43)</f>
        <v>135</v>
      </c>
      <c r="E44" s="47">
        <f t="shared" ref="E44:N44" si="12">SUM(E41:E43)</f>
        <v>0</v>
      </c>
      <c r="F44" s="47">
        <f t="shared" si="12"/>
        <v>50</v>
      </c>
      <c r="G44" s="47">
        <f t="shared" si="12"/>
        <v>40</v>
      </c>
      <c r="H44" s="47">
        <f t="shared" si="12"/>
        <v>0</v>
      </c>
      <c r="I44" s="47">
        <f t="shared" si="12"/>
        <v>0</v>
      </c>
      <c r="J44" s="47">
        <f t="shared" si="12"/>
        <v>25</v>
      </c>
      <c r="K44" s="47">
        <f t="shared" si="12"/>
        <v>20</v>
      </c>
      <c r="L44" s="47">
        <f t="shared" si="12"/>
        <v>0</v>
      </c>
      <c r="M44" s="47">
        <f t="shared" si="12"/>
        <v>0</v>
      </c>
      <c r="N44" s="64">
        <f t="shared" si="12"/>
        <v>0</v>
      </c>
    </row>
    <row r="45" spans="1:14" s="9" customFormat="1" ht="42" customHeight="1">
      <c r="A45" s="65">
        <v>4</v>
      </c>
      <c r="B45" s="14" t="s">
        <v>212</v>
      </c>
      <c r="C45" s="18" t="s">
        <v>213</v>
      </c>
      <c r="D45" s="17">
        <f>SUM(E45:N45)</f>
        <v>25</v>
      </c>
      <c r="E45" s="17"/>
      <c r="F45" s="17"/>
      <c r="G45" s="17"/>
      <c r="H45" s="17"/>
      <c r="I45" s="17"/>
      <c r="J45" s="17"/>
      <c r="K45" s="17"/>
      <c r="L45" s="14"/>
      <c r="M45" s="14"/>
      <c r="N45" s="61">
        <v>25</v>
      </c>
    </row>
    <row r="46" spans="1:14" s="9" customFormat="1" ht="36.75" customHeight="1">
      <c r="A46" s="65">
        <v>5</v>
      </c>
      <c r="B46" s="14" t="s">
        <v>237</v>
      </c>
      <c r="C46" s="18" t="s">
        <v>214</v>
      </c>
      <c r="D46" s="17">
        <f>SUM(E46:N46)</f>
        <v>25</v>
      </c>
      <c r="E46" s="17"/>
      <c r="F46" s="17"/>
      <c r="G46" s="17"/>
      <c r="H46" s="17"/>
      <c r="I46" s="17"/>
      <c r="J46" s="17"/>
      <c r="K46" s="17"/>
      <c r="L46" s="14"/>
      <c r="M46" s="14"/>
      <c r="N46" s="61">
        <v>25</v>
      </c>
    </row>
    <row r="47" spans="1:14" s="9" customFormat="1" ht="24.75" customHeight="1">
      <c r="A47" s="167" t="s">
        <v>258</v>
      </c>
      <c r="B47" s="168"/>
      <c r="C47" s="169"/>
      <c r="D47" s="47">
        <f>SUM(D45:D46)</f>
        <v>50</v>
      </c>
      <c r="E47" s="47">
        <f t="shared" ref="E47:N47" si="13">SUM(E45:E46)</f>
        <v>0</v>
      </c>
      <c r="F47" s="47">
        <f t="shared" si="13"/>
        <v>0</v>
      </c>
      <c r="G47" s="47">
        <f t="shared" si="13"/>
        <v>0</v>
      </c>
      <c r="H47" s="47">
        <f t="shared" si="13"/>
        <v>0</v>
      </c>
      <c r="I47" s="47">
        <f t="shared" si="13"/>
        <v>0</v>
      </c>
      <c r="J47" s="47">
        <f t="shared" si="13"/>
        <v>0</v>
      </c>
      <c r="K47" s="47">
        <f t="shared" si="13"/>
        <v>0</v>
      </c>
      <c r="L47" s="47">
        <f t="shared" si="13"/>
        <v>0</v>
      </c>
      <c r="M47" s="47">
        <f t="shared" si="13"/>
        <v>0</v>
      </c>
      <c r="N47" s="64">
        <f t="shared" si="13"/>
        <v>50</v>
      </c>
    </row>
    <row r="48" spans="1:14" s="9" customFormat="1" ht="24.75" customHeight="1">
      <c r="A48" s="170" t="s">
        <v>201</v>
      </c>
      <c r="B48" s="171"/>
      <c r="C48" s="172"/>
      <c r="D48" s="1">
        <f>D44+D47</f>
        <v>185</v>
      </c>
      <c r="E48" s="1">
        <f t="shared" ref="E48:N48" si="14">E44+E47</f>
        <v>0</v>
      </c>
      <c r="F48" s="1">
        <f t="shared" si="14"/>
        <v>50</v>
      </c>
      <c r="G48" s="1">
        <f t="shared" si="14"/>
        <v>40</v>
      </c>
      <c r="H48" s="1">
        <f t="shared" si="14"/>
        <v>0</v>
      </c>
      <c r="I48" s="1">
        <f t="shared" si="14"/>
        <v>0</v>
      </c>
      <c r="J48" s="1">
        <f t="shared" si="14"/>
        <v>25</v>
      </c>
      <c r="K48" s="1">
        <f t="shared" si="14"/>
        <v>20</v>
      </c>
      <c r="L48" s="1">
        <f t="shared" si="14"/>
        <v>0</v>
      </c>
      <c r="M48" s="1">
        <f t="shared" si="14"/>
        <v>0</v>
      </c>
      <c r="N48" s="66">
        <f t="shared" si="14"/>
        <v>50</v>
      </c>
    </row>
    <row r="49" spans="1:14" ht="39" customHeight="1">
      <c r="A49" s="149" t="s">
        <v>166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1"/>
    </row>
    <row r="50" spans="1:14">
      <c r="A50" s="95">
        <v>1</v>
      </c>
      <c r="B50" s="96" t="s">
        <v>125</v>
      </c>
      <c r="C50" s="97" t="s">
        <v>126</v>
      </c>
      <c r="D50" s="49">
        <f t="shared" ref="D50:D56" si="15">SUM(E50:K50)</f>
        <v>20</v>
      </c>
      <c r="E50" s="98"/>
      <c r="F50" s="49">
        <v>20</v>
      </c>
      <c r="G50" s="98"/>
      <c r="H50" s="98"/>
      <c r="I50" s="98"/>
      <c r="J50" s="98"/>
      <c r="K50" s="98"/>
      <c r="L50" s="96"/>
      <c r="M50" s="96"/>
      <c r="N50" s="99"/>
    </row>
    <row r="51" spans="1:14" ht="23.25" customHeight="1">
      <c r="A51" s="63">
        <v>2</v>
      </c>
      <c r="B51" s="48" t="s">
        <v>127</v>
      </c>
      <c r="C51" s="52" t="s">
        <v>128</v>
      </c>
      <c r="D51" s="49">
        <f t="shared" si="15"/>
        <v>15</v>
      </c>
      <c r="E51" s="49"/>
      <c r="F51" s="49"/>
      <c r="G51" s="49">
        <v>15</v>
      </c>
      <c r="H51" s="49"/>
      <c r="I51" s="49"/>
      <c r="J51" s="49"/>
      <c r="K51" s="49"/>
      <c r="L51" s="48"/>
      <c r="M51" s="48"/>
      <c r="N51" s="58"/>
    </row>
    <row r="52" spans="1:14">
      <c r="A52" s="63">
        <v>3</v>
      </c>
      <c r="B52" s="48" t="s">
        <v>89</v>
      </c>
      <c r="C52" s="52" t="s">
        <v>90</v>
      </c>
      <c r="D52" s="49">
        <f t="shared" si="15"/>
        <v>25</v>
      </c>
      <c r="E52" s="51"/>
      <c r="F52" s="51">
        <v>25</v>
      </c>
      <c r="G52" s="51"/>
      <c r="H52" s="51"/>
      <c r="I52" s="50"/>
      <c r="J52" s="50"/>
      <c r="K52" s="49"/>
      <c r="L52" s="48"/>
      <c r="M52" s="48"/>
      <c r="N52" s="58"/>
    </row>
    <row r="53" spans="1:14">
      <c r="A53" s="63">
        <v>4</v>
      </c>
      <c r="B53" s="48" t="s">
        <v>123</v>
      </c>
      <c r="C53" s="52" t="s">
        <v>124</v>
      </c>
      <c r="D53" s="49">
        <f t="shared" si="15"/>
        <v>25</v>
      </c>
      <c r="E53" s="51"/>
      <c r="F53" s="51">
        <v>25</v>
      </c>
      <c r="G53" s="51"/>
      <c r="H53" s="51"/>
      <c r="I53" s="50"/>
      <c r="J53" s="50"/>
      <c r="K53" s="49"/>
      <c r="L53" s="48"/>
      <c r="M53" s="48"/>
      <c r="N53" s="58"/>
    </row>
    <row r="54" spans="1:14">
      <c r="A54" s="63">
        <v>5</v>
      </c>
      <c r="B54" s="48" t="s">
        <v>55</v>
      </c>
      <c r="C54" s="52" t="s">
        <v>54</v>
      </c>
      <c r="D54" s="49">
        <f t="shared" si="15"/>
        <v>35</v>
      </c>
      <c r="E54" s="49"/>
      <c r="F54" s="49">
        <v>20</v>
      </c>
      <c r="G54" s="49">
        <v>15</v>
      </c>
      <c r="H54" s="49"/>
      <c r="I54" s="49"/>
      <c r="J54" s="49"/>
      <c r="K54" s="49"/>
      <c r="L54" s="48"/>
      <c r="M54" s="48"/>
      <c r="N54" s="58"/>
    </row>
    <row r="55" spans="1:14" ht="37.5">
      <c r="A55" s="63">
        <v>6</v>
      </c>
      <c r="B55" s="48" t="s">
        <v>34</v>
      </c>
      <c r="C55" s="52" t="s">
        <v>33</v>
      </c>
      <c r="D55" s="49">
        <f t="shared" si="15"/>
        <v>25</v>
      </c>
      <c r="E55" s="51"/>
      <c r="F55" s="51"/>
      <c r="G55" s="51"/>
      <c r="H55" s="51"/>
      <c r="I55" s="50"/>
      <c r="J55" s="50">
        <v>25</v>
      </c>
      <c r="K55" s="49"/>
      <c r="L55" s="48"/>
      <c r="M55" s="48"/>
      <c r="N55" s="58"/>
    </row>
    <row r="56" spans="1:14">
      <c r="A56" s="63">
        <v>7</v>
      </c>
      <c r="B56" s="48" t="s">
        <v>106</v>
      </c>
      <c r="C56" s="52" t="s">
        <v>165</v>
      </c>
      <c r="D56" s="49">
        <f t="shared" si="15"/>
        <v>20</v>
      </c>
      <c r="E56" s="51"/>
      <c r="F56" s="51"/>
      <c r="G56" s="51"/>
      <c r="H56" s="51"/>
      <c r="I56" s="50"/>
      <c r="J56" s="50">
        <v>20</v>
      </c>
      <c r="K56" s="49"/>
      <c r="L56" s="48"/>
      <c r="M56" s="48"/>
      <c r="N56" s="58"/>
    </row>
    <row r="57" spans="1:14" s="9" customFormat="1" ht="39.75" customHeight="1">
      <c r="A57" s="155" t="s">
        <v>275</v>
      </c>
      <c r="B57" s="156"/>
      <c r="C57" s="156"/>
      <c r="D57" s="47">
        <f>SUM(D50:D56)</f>
        <v>165</v>
      </c>
      <c r="E57" s="47">
        <f t="shared" ref="E57:N57" si="16">SUM(E50:E56)</f>
        <v>0</v>
      </c>
      <c r="F57" s="47">
        <f t="shared" si="16"/>
        <v>90</v>
      </c>
      <c r="G57" s="47">
        <f t="shared" si="16"/>
        <v>30</v>
      </c>
      <c r="H57" s="47">
        <f t="shared" si="16"/>
        <v>0</v>
      </c>
      <c r="I57" s="47">
        <f t="shared" si="16"/>
        <v>0</v>
      </c>
      <c r="J57" s="47">
        <f t="shared" si="16"/>
        <v>45</v>
      </c>
      <c r="K57" s="47">
        <f t="shared" si="16"/>
        <v>0</v>
      </c>
      <c r="L57" s="47">
        <f t="shared" si="16"/>
        <v>0</v>
      </c>
      <c r="M57" s="47">
        <f t="shared" si="16"/>
        <v>0</v>
      </c>
      <c r="N57" s="64">
        <f t="shared" si="16"/>
        <v>0</v>
      </c>
    </row>
    <row r="58" spans="1:14" s="22" customFormat="1" ht="27.75" customHeight="1">
      <c r="A58" s="65">
        <v>8</v>
      </c>
      <c r="B58" s="14" t="s">
        <v>233</v>
      </c>
      <c r="C58" s="14" t="s">
        <v>234</v>
      </c>
      <c r="D58" s="17">
        <f>SUM(E58:N58)</f>
        <v>10</v>
      </c>
      <c r="E58" s="17"/>
      <c r="F58" s="17"/>
      <c r="G58" s="17"/>
      <c r="H58" s="17"/>
      <c r="I58" s="17"/>
      <c r="J58" s="17"/>
      <c r="K58" s="17"/>
      <c r="L58" s="14"/>
      <c r="M58" s="14">
        <v>10</v>
      </c>
      <c r="N58" s="61"/>
    </row>
    <row r="59" spans="1:14" s="22" customFormat="1" ht="27.75" customHeight="1">
      <c r="A59" s="65">
        <v>9</v>
      </c>
      <c r="B59" s="17" t="s">
        <v>247</v>
      </c>
      <c r="C59" s="17">
        <v>18111</v>
      </c>
      <c r="D59" s="17">
        <f t="shared" ref="D59:D62" si="17">SUM(E59:N59)</f>
        <v>15</v>
      </c>
      <c r="E59" s="17"/>
      <c r="F59" s="17"/>
      <c r="G59" s="17"/>
      <c r="H59" s="17"/>
      <c r="I59" s="17"/>
      <c r="J59" s="17"/>
      <c r="K59" s="17"/>
      <c r="L59" s="14"/>
      <c r="M59" s="14"/>
      <c r="N59" s="61">
        <v>15</v>
      </c>
    </row>
    <row r="60" spans="1:14" s="45" customFormat="1" ht="27.75" customHeight="1">
      <c r="A60" s="65">
        <v>10</v>
      </c>
      <c r="B60" s="17" t="s">
        <v>218</v>
      </c>
      <c r="C60" s="17">
        <v>18511</v>
      </c>
      <c r="D60" s="17">
        <f t="shared" ref="D60:D61" si="18">SUM(E60:N60)</f>
        <v>20</v>
      </c>
      <c r="E60" s="17"/>
      <c r="F60" s="17"/>
      <c r="G60" s="17"/>
      <c r="H60" s="17"/>
      <c r="I60" s="17"/>
      <c r="J60" s="17"/>
      <c r="K60" s="17"/>
      <c r="L60" s="14"/>
      <c r="M60" s="14"/>
      <c r="N60" s="61">
        <v>20</v>
      </c>
    </row>
    <row r="61" spans="1:14" s="45" customFormat="1" ht="27.75" customHeight="1">
      <c r="A61" s="65">
        <v>11</v>
      </c>
      <c r="B61" s="17" t="s">
        <v>255</v>
      </c>
      <c r="C61" s="17">
        <v>19203</v>
      </c>
      <c r="D61" s="17">
        <f t="shared" si="18"/>
        <v>15</v>
      </c>
      <c r="E61" s="17"/>
      <c r="F61" s="17"/>
      <c r="G61" s="17"/>
      <c r="H61" s="17"/>
      <c r="I61" s="17"/>
      <c r="J61" s="17"/>
      <c r="K61" s="17"/>
      <c r="L61" s="14"/>
      <c r="M61" s="14"/>
      <c r="N61" s="61">
        <v>15</v>
      </c>
    </row>
    <row r="62" spans="1:14" s="36" customFormat="1" ht="27.75" customHeight="1">
      <c r="A62" s="65">
        <v>12</v>
      </c>
      <c r="B62" s="14" t="s">
        <v>222</v>
      </c>
      <c r="C62" s="14">
        <v>19601</v>
      </c>
      <c r="D62" s="17">
        <f t="shared" si="17"/>
        <v>15</v>
      </c>
      <c r="E62" s="17"/>
      <c r="F62" s="17"/>
      <c r="G62" s="17"/>
      <c r="H62" s="17"/>
      <c r="I62" s="17"/>
      <c r="J62" s="17"/>
      <c r="K62" s="17"/>
      <c r="L62" s="14"/>
      <c r="M62" s="14"/>
      <c r="N62" s="61">
        <v>15</v>
      </c>
    </row>
    <row r="63" spans="1:14" s="22" customFormat="1" ht="27.75" customHeight="1">
      <c r="A63" s="167" t="s">
        <v>258</v>
      </c>
      <c r="B63" s="168"/>
      <c r="C63" s="169"/>
      <c r="D63" s="47">
        <f t="shared" ref="D63:N63" si="19">SUM(D58:D62)</f>
        <v>75</v>
      </c>
      <c r="E63" s="47">
        <f t="shared" si="19"/>
        <v>0</v>
      </c>
      <c r="F63" s="47">
        <f t="shared" si="19"/>
        <v>0</v>
      </c>
      <c r="G63" s="47">
        <f t="shared" si="19"/>
        <v>0</v>
      </c>
      <c r="H63" s="47">
        <f t="shared" si="19"/>
        <v>0</v>
      </c>
      <c r="I63" s="47">
        <f t="shared" si="19"/>
        <v>0</v>
      </c>
      <c r="J63" s="47">
        <f t="shared" si="19"/>
        <v>0</v>
      </c>
      <c r="K63" s="47">
        <f t="shared" si="19"/>
        <v>0</v>
      </c>
      <c r="L63" s="47">
        <f t="shared" si="19"/>
        <v>0</v>
      </c>
      <c r="M63" s="47">
        <f t="shared" si="19"/>
        <v>10</v>
      </c>
      <c r="N63" s="64">
        <f t="shared" si="19"/>
        <v>65</v>
      </c>
    </row>
    <row r="64" spans="1:14" s="22" customFormat="1" ht="27.75" customHeight="1">
      <c r="A64" s="170" t="s">
        <v>201</v>
      </c>
      <c r="B64" s="171"/>
      <c r="C64" s="172"/>
      <c r="D64" s="1">
        <f t="shared" ref="D64:N64" si="20">D57+D63</f>
        <v>240</v>
      </c>
      <c r="E64" s="1">
        <f t="shared" si="20"/>
        <v>0</v>
      </c>
      <c r="F64" s="1">
        <f t="shared" si="20"/>
        <v>90</v>
      </c>
      <c r="G64" s="1">
        <f t="shared" si="20"/>
        <v>30</v>
      </c>
      <c r="H64" s="1">
        <f t="shared" si="20"/>
        <v>0</v>
      </c>
      <c r="I64" s="1">
        <f t="shared" si="20"/>
        <v>0</v>
      </c>
      <c r="J64" s="1">
        <f t="shared" si="20"/>
        <v>45</v>
      </c>
      <c r="K64" s="1">
        <f t="shared" si="20"/>
        <v>0</v>
      </c>
      <c r="L64" s="1">
        <f t="shared" si="20"/>
        <v>0</v>
      </c>
      <c r="M64" s="1">
        <f t="shared" si="20"/>
        <v>10</v>
      </c>
      <c r="N64" s="66">
        <f t="shared" si="20"/>
        <v>65</v>
      </c>
    </row>
    <row r="65" spans="1:15" ht="35.25" customHeight="1">
      <c r="A65" s="149" t="s">
        <v>13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1"/>
    </row>
    <row r="66" spans="1:15" ht="23.25" customHeight="1">
      <c r="A66" s="57">
        <v>1</v>
      </c>
      <c r="B66" s="49" t="s">
        <v>16</v>
      </c>
      <c r="C66" s="49" t="s">
        <v>17</v>
      </c>
      <c r="D66" s="48">
        <f>SUM(E66:G66)</f>
        <v>25</v>
      </c>
      <c r="E66" s="49"/>
      <c r="F66" s="49">
        <v>25</v>
      </c>
      <c r="G66" s="49"/>
      <c r="H66" s="39"/>
      <c r="I66" s="40"/>
      <c r="J66" s="40"/>
      <c r="K66" s="48"/>
      <c r="L66" s="48"/>
      <c r="M66" s="48"/>
      <c r="N66" s="58"/>
    </row>
    <row r="67" spans="1:15" s="94" customFormat="1" ht="23.25" customHeight="1">
      <c r="A67" s="57">
        <v>2</v>
      </c>
      <c r="B67" s="48" t="s">
        <v>14</v>
      </c>
      <c r="C67" s="43" t="s">
        <v>15</v>
      </c>
      <c r="D67" s="48">
        <f>SUM(E67:G67)</f>
        <v>75</v>
      </c>
      <c r="E67" s="48">
        <v>25</v>
      </c>
      <c r="F67" s="48">
        <v>25</v>
      </c>
      <c r="G67" s="48">
        <v>25</v>
      </c>
      <c r="H67" s="39"/>
      <c r="I67" s="40"/>
      <c r="J67" s="40"/>
      <c r="K67" s="48"/>
      <c r="L67" s="48"/>
      <c r="M67" s="48"/>
      <c r="N67" s="58"/>
    </row>
    <row r="68" spans="1:15" s="94" customFormat="1" ht="36.75" customHeight="1">
      <c r="A68" s="155" t="s">
        <v>275</v>
      </c>
      <c r="B68" s="156"/>
      <c r="C68" s="156"/>
      <c r="D68" s="121">
        <f>SUM(D66:D67)</f>
        <v>100</v>
      </c>
      <c r="E68" s="121">
        <f t="shared" ref="E68:N68" si="21">SUM(E66:E67)</f>
        <v>25</v>
      </c>
      <c r="F68" s="121">
        <f t="shared" si="21"/>
        <v>50</v>
      </c>
      <c r="G68" s="121">
        <f t="shared" si="21"/>
        <v>25</v>
      </c>
      <c r="H68" s="121">
        <f t="shared" si="21"/>
        <v>0</v>
      </c>
      <c r="I68" s="121">
        <f t="shared" si="21"/>
        <v>0</v>
      </c>
      <c r="J68" s="121">
        <f t="shared" si="21"/>
        <v>0</v>
      </c>
      <c r="K68" s="121">
        <f t="shared" si="21"/>
        <v>0</v>
      </c>
      <c r="L68" s="121">
        <f t="shared" si="21"/>
        <v>0</v>
      </c>
      <c r="M68" s="121">
        <f t="shared" si="21"/>
        <v>0</v>
      </c>
      <c r="N68" s="121">
        <f t="shared" si="21"/>
        <v>0</v>
      </c>
    </row>
    <row r="69" spans="1:15" s="94" customFormat="1" ht="23.25" customHeight="1">
      <c r="A69" s="122">
        <v>3</v>
      </c>
      <c r="B69" s="100" t="s">
        <v>284</v>
      </c>
      <c r="C69" s="123"/>
      <c r="D69" s="100">
        <f>L69+M69+N69</f>
        <v>15</v>
      </c>
      <c r="E69" s="100"/>
      <c r="F69" s="100"/>
      <c r="G69" s="100"/>
      <c r="H69" s="100"/>
      <c r="I69" s="100"/>
      <c r="J69" s="100"/>
      <c r="K69" s="100"/>
      <c r="L69" s="100"/>
      <c r="M69" s="100"/>
      <c r="N69" s="101">
        <v>15</v>
      </c>
    </row>
    <row r="70" spans="1:15" s="94" customFormat="1" ht="23.25" customHeight="1">
      <c r="A70" s="167" t="s">
        <v>258</v>
      </c>
      <c r="B70" s="168"/>
      <c r="C70" s="169"/>
      <c r="D70" s="121">
        <f>D69</f>
        <v>15</v>
      </c>
      <c r="E70" s="121">
        <f t="shared" ref="E70:N70" si="22">E69</f>
        <v>0</v>
      </c>
      <c r="F70" s="121">
        <f t="shared" si="22"/>
        <v>0</v>
      </c>
      <c r="G70" s="121">
        <f t="shared" si="22"/>
        <v>0</v>
      </c>
      <c r="H70" s="121">
        <f t="shared" si="22"/>
        <v>0</v>
      </c>
      <c r="I70" s="121">
        <f t="shared" si="22"/>
        <v>0</v>
      </c>
      <c r="J70" s="121">
        <f t="shared" si="22"/>
        <v>0</v>
      </c>
      <c r="K70" s="121">
        <f t="shared" si="22"/>
        <v>0</v>
      </c>
      <c r="L70" s="121">
        <f t="shared" si="22"/>
        <v>0</v>
      </c>
      <c r="M70" s="121">
        <f t="shared" si="22"/>
        <v>0</v>
      </c>
      <c r="N70" s="121">
        <f t="shared" si="22"/>
        <v>15</v>
      </c>
      <c r="O70" s="35"/>
    </row>
    <row r="71" spans="1:15" s="8" customFormat="1" ht="21" customHeight="1">
      <c r="A71" s="175" t="s">
        <v>201</v>
      </c>
      <c r="B71" s="176"/>
      <c r="C71" s="176"/>
      <c r="D71" s="16">
        <f>D68+D70</f>
        <v>115</v>
      </c>
      <c r="E71" s="16">
        <f t="shared" ref="E71:N71" si="23">E68+E70</f>
        <v>25</v>
      </c>
      <c r="F71" s="16">
        <f t="shared" si="23"/>
        <v>50</v>
      </c>
      <c r="G71" s="16">
        <f t="shared" si="23"/>
        <v>25</v>
      </c>
      <c r="H71" s="16">
        <f t="shared" si="23"/>
        <v>0</v>
      </c>
      <c r="I71" s="16">
        <f t="shared" si="23"/>
        <v>0</v>
      </c>
      <c r="J71" s="16">
        <f t="shared" si="23"/>
        <v>0</v>
      </c>
      <c r="K71" s="16">
        <f t="shared" si="23"/>
        <v>0</v>
      </c>
      <c r="L71" s="16">
        <f t="shared" si="23"/>
        <v>0</v>
      </c>
      <c r="M71" s="16">
        <f t="shared" si="23"/>
        <v>0</v>
      </c>
      <c r="N71" s="16">
        <f t="shared" si="23"/>
        <v>15</v>
      </c>
    </row>
    <row r="72" spans="1:15" ht="33" customHeight="1">
      <c r="A72" s="149" t="s">
        <v>130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1"/>
    </row>
    <row r="73" spans="1:15" ht="64.5" customHeight="1">
      <c r="A73" s="63">
        <v>1</v>
      </c>
      <c r="B73" s="48" t="s">
        <v>167</v>
      </c>
      <c r="C73" s="52" t="s">
        <v>71</v>
      </c>
      <c r="D73" s="49">
        <f>SUM(E73:K73)</f>
        <v>75</v>
      </c>
      <c r="E73" s="51"/>
      <c r="F73" s="51">
        <v>50</v>
      </c>
      <c r="G73" s="51">
        <v>25</v>
      </c>
      <c r="H73" s="51"/>
      <c r="I73" s="50"/>
      <c r="J73" s="50"/>
      <c r="K73" s="49"/>
      <c r="L73" s="48"/>
      <c r="M73" s="48"/>
      <c r="N73" s="58"/>
    </row>
    <row r="74" spans="1:15">
      <c r="A74" s="63">
        <v>2</v>
      </c>
      <c r="B74" s="48" t="s">
        <v>89</v>
      </c>
      <c r="C74" s="52" t="s">
        <v>90</v>
      </c>
      <c r="D74" s="49">
        <f>SUM(E74:K74)</f>
        <v>15</v>
      </c>
      <c r="E74" s="51"/>
      <c r="F74" s="51"/>
      <c r="G74" s="51">
        <v>15</v>
      </c>
      <c r="H74" s="51"/>
      <c r="I74" s="50"/>
      <c r="J74" s="50"/>
      <c r="K74" s="49"/>
      <c r="L74" s="48"/>
      <c r="M74" s="48"/>
      <c r="N74" s="58"/>
    </row>
    <row r="75" spans="1:15">
      <c r="A75" s="63">
        <v>3</v>
      </c>
      <c r="B75" s="48" t="s">
        <v>55</v>
      </c>
      <c r="C75" s="52" t="s">
        <v>54</v>
      </c>
      <c r="D75" s="49">
        <f t="shared" ref="D75:D80" si="24">SUM(E75:K75)</f>
        <v>15</v>
      </c>
      <c r="E75" s="51"/>
      <c r="F75" s="51"/>
      <c r="G75" s="51">
        <v>15</v>
      </c>
      <c r="H75" s="51"/>
      <c r="I75" s="50"/>
      <c r="J75" s="50"/>
      <c r="K75" s="49"/>
      <c r="L75" s="48"/>
      <c r="M75" s="48"/>
      <c r="N75" s="58"/>
    </row>
    <row r="76" spans="1:15" ht="37.5">
      <c r="A76" s="63">
        <v>4</v>
      </c>
      <c r="B76" s="48" t="s">
        <v>131</v>
      </c>
      <c r="C76" s="52" t="s">
        <v>132</v>
      </c>
      <c r="D76" s="49">
        <f t="shared" si="24"/>
        <v>50</v>
      </c>
      <c r="E76" s="51"/>
      <c r="F76" s="51"/>
      <c r="G76" s="51"/>
      <c r="H76" s="51"/>
      <c r="I76" s="50"/>
      <c r="J76" s="50">
        <v>50</v>
      </c>
      <c r="K76" s="49"/>
      <c r="L76" s="48"/>
      <c r="M76" s="48"/>
      <c r="N76" s="58"/>
    </row>
    <row r="77" spans="1:15">
      <c r="A77" s="63">
        <v>5</v>
      </c>
      <c r="B77" s="48" t="s">
        <v>133</v>
      </c>
      <c r="C77" s="52" t="s">
        <v>134</v>
      </c>
      <c r="D77" s="49">
        <f t="shared" si="24"/>
        <v>25</v>
      </c>
      <c r="E77" s="51"/>
      <c r="F77" s="51"/>
      <c r="G77" s="51"/>
      <c r="H77" s="51"/>
      <c r="I77" s="50"/>
      <c r="J77" s="50">
        <v>25</v>
      </c>
      <c r="K77" s="49"/>
      <c r="L77" s="48"/>
      <c r="M77" s="48"/>
      <c r="N77" s="58"/>
    </row>
    <row r="78" spans="1:15" ht="37.5">
      <c r="A78" s="63">
        <v>6</v>
      </c>
      <c r="B78" s="48" t="s">
        <v>168</v>
      </c>
      <c r="C78" s="52" t="s">
        <v>169</v>
      </c>
      <c r="D78" s="49">
        <f>SUM(E78:K78)</f>
        <v>50</v>
      </c>
      <c r="E78" s="51"/>
      <c r="F78" s="51"/>
      <c r="G78" s="51"/>
      <c r="H78" s="51"/>
      <c r="I78" s="50"/>
      <c r="J78" s="50">
        <v>50</v>
      </c>
      <c r="K78" s="49"/>
      <c r="L78" s="48"/>
      <c r="M78" s="48"/>
      <c r="N78" s="58"/>
    </row>
    <row r="79" spans="1:15" ht="37.5">
      <c r="A79" s="63">
        <v>7</v>
      </c>
      <c r="B79" s="48" t="s">
        <v>93</v>
      </c>
      <c r="C79" s="52" t="s">
        <v>94</v>
      </c>
      <c r="D79" s="49">
        <f t="shared" si="24"/>
        <v>30</v>
      </c>
      <c r="E79" s="51"/>
      <c r="F79" s="51"/>
      <c r="G79" s="51"/>
      <c r="H79" s="51"/>
      <c r="I79" s="50"/>
      <c r="J79" s="50">
        <v>30</v>
      </c>
      <c r="K79" s="49"/>
      <c r="L79" s="48"/>
      <c r="M79" s="48"/>
      <c r="N79" s="58"/>
    </row>
    <row r="80" spans="1:15">
      <c r="A80" s="63">
        <v>8</v>
      </c>
      <c r="B80" s="48" t="s">
        <v>106</v>
      </c>
      <c r="C80" s="52" t="s">
        <v>165</v>
      </c>
      <c r="D80" s="49">
        <f t="shared" si="24"/>
        <v>25</v>
      </c>
      <c r="E80" s="51"/>
      <c r="F80" s="51"/>
      <c r="G80" s="51"/>
      <c r="H80" s="51"/>
      <c r="I80" s="50"/>
      <c r="J80" s="50">
        <v>25</v>
      </c>
      <c r="K80" s="49"/>
      <c r="L80" s="48"/>
      <c r="M80" s="48"/>
      <c r="N80" s="58"/>
    </row>
    <row r="81" spans="1:14" s="9" customFormat="1" ht="24" customHeight="1">
      <c r="A81" s="155" t="s">
        <v>275</v>
      </c>
      <c r="B81" s="156"/>
      <c r="C81" s="156"/>
      <c r="D81" s="47">
        <f>SUM(D73:D80)</f>
        <v>285</v>
      </c>
      <c r="E81" s="47">
        <f t="shared" ref="E81:N81" si="25">SUM(E73:E80)</f>
        <v>0</v>
      </c>
      <c r="F81" s="47">
        <f t="shared" si="25"/>
        <v>50</v>
      </c>
      <c r="G81" s="47">
        <f t="shared" si="25"/>
        <v>55</v>
      </c>
      <c r="H81" s="47">
        <f t="shared" si="25"/>
        <v>0</v>
      </c>
      <c r="I81" s="47">
        <f t="shared" si="25"/>
        <v>0</v>
      </c>
      <c r="J81" s="47">
        <f t="shared" si="25"/>
        <v>180</v>
      </c>
      <c r="K81" s="47">
        <f t="shared" si="25"/>
        <v>0</v>
      </c>
      <c r="L81" s="47">
        <f t="shared" si="25"/>
        <v>0</v>
      </c>
      <c r="M81" s="47">
        <f t="shared" si="25"/>
        <v>0</v>
      </c>
      <c r="N81" s="64">
        <f t="shared" si="25"/>
        <v>0</v>
      </c>
    </row>
    <row r="82" spans="1:14" s="22" customFormat="1" ht="24" customHeight="1">
      <c r="A82" s="65">
        <v>9</v>
      </c>
      <c r="B82" s="24" t="s">
        <v>215</v>
      </c>
      <c r="C82" s="25" t="s">
        <v>216</v>
      </c>
      <c r="D82" s="17">
        <f>SUM(E82:N82)</f>
        <v>12</v>
      </c>
      <c r="E82" s="17"/>
      <c r="F82" s="17"/>
      <c r="G82" s="17"/>
      <c r="H82" s="17"/>
      <c r="I82" s="17"/>
      <c r="J82" s="17"/>
      <c r="K82" s="17"/>
      <c r="L82" s="14"/>
      <c r="M82" s="14">
        <v>12</v>
      </c>
      <c r="N82" s="61"/>
    </row>
    <row r="83" spans="1:14" s="22" customFormat="1" ht="24" customHeight="1">
      <c r="A83" s="65">
        <v>10</v>
      </c>
      <c r="B83" s="24" t="s">
        <v>217</v>
      </c>
      <c r="C83" s="26" t="s">
        <v>220</v>
      </c>
      <c r="D83" s="17">
        <f t="shared" ref="D83:D86" si="26">SUM(E83:N83)</f>
        <v>45</v>
      </c>
      <c r="E83" s="17"/>
      <c r="F83" s="17"/>
      <c r="G83" s="17"/>
      <c r="H83" s="17"/>
      <c r="I83" s="17"/>
      <c r="J83" s="17"/>
      <c r="K83" s="17"/>
      <c r="L83" s="14"/>
      <c r="M83" s="14"/>
      <c r="N83" s="61">
        <v>45</v>
      </c>
    </row>
    <row r="84" spans="1:14" s="22" customFormat="1" ht="24" customHeight="1">
      <c r="A84" s="65">
        <v>11</v>
      </c>
      <c r="B84" s="24" t="s">
        <v>218</v>
      </c>
      <c r="C84" s="26" t="s">
        <v>221</v>
      </c>
      <c r="D84" s="17">
        <f t="shared" si="26"/>
        <v>20</v>
      </c>
      <c r="E84" s="17"/>
      <c r="F84" s="17"/>
      <c r="G84" s="17"/>
      <c r="H84" s="17"/>
      <c r="I84" s="17"/>
      <c r="J84" s="17"/>
      <c r="K84" s="17"/>
      <c r="L84" s="14"/>
      <c r="M84" s="14"/>
      <c r="N84" s="61">
        <v>20</v>
      </c>
    </row>
    <row r="85" spans="1:14" s="22" customFormat="1" ht="24" customHeight="1">
      <c r="A85" s="65">
        <v>12</v>
      </c>
      <c r="B85" s="24" t="s">
        <v>206</v>
      </c>
      <c r="C85" s="26" t="s">
        <v>203</v>
      </c>
      <c r="D85" s="17">
        <f t="shared" si="26"/>
        <v>15</v>
      </c>
      <c r="E85" s="17"/>
      <c r="F85" s="17"/>
      <c r="G85" s="17"/>
      <c r="H85" s="17"/>
      <c r="I85" s="17"/>
      <c r="J85" s="17"/>
      <c r="K85" s="17"/>
      <c r="L85" s="14"/>
      <c r="M85" s="14"/>
      <c r="N85" s="61">
        <v>15</v>
      </c>
    </row>
    <row r="86" spans="1:14" s="22" customFormat="1" ht="24" customHeight="1">
      <c r="A86" s="65">
        <v>13</v>
      </c>
      <c r="B86" s="24" t="s">
        <v>219</v>
      </c>
      <c r="C86" s="26" t="s">
        <v>202</v>
      </c>
      <c r="D86" s="17">
        <f t="shared" si="26"/>
        <v>26</v>
      </c>
      <c r="E86" s="17"/>
      <c r="F86" s="17"/>
      <c r="G86" s="17"/>
      <c r="H86" s="17"/>
      <c r="I86" s="17"/>
      <c r="J86" s="17"/>
      <c r="K86" s="17"/>
      <c r="L86" s="14"/>
      <c r="M86" s="14">
        <v>6</v>
      </c>
      <c r="N86" s="61">
        <v>20</v>
      </c>
    </row>
    <row r="87" spans="1:14" s="22" customFormat="1" ht="24" customHeight="1">
      <c r="A87" s="167" t="s">
        <v>258</v>
      </c>
      <c r="B87" s="168"/>
      <c r="C87" s="169"/>
      <c r="D87" s="47">
        <f>SUM(D82:D86)</f>
        <v>118</v>
      </c>
      <c r="E87" s="47">
        <f t="shared" ref="E87:N87" si="27">SUM(E82:E86)</f>
        <v>0</v>
      </c>
      <c r="F87" s="47">
        <f t="shared" si="27"/>
        <v>0</v>
      </c>
      <c r="G87" s="47">
        <f t="shared" si="27"/>
        <v>0</v>
      </c>
      <c r="H87" s="47">
        <f t="shared" si="27"/>
        <v>0</v>
      </c>
      <c r="I87" s="47">
        <f t="shared" si="27"/>
        <v>0</v>
      </c>
      <c r="J87" s="47">
        <f t="shared" si="27"/>
        <v>0</v>
      </c>
      <c r="K87" s="47">
        <f t="shared" si="27"/>
        <v>0</v>
      </c>
      <c r="L87" s="47">
        <f t="shared" si="27"/>
        <v>0</v>
      </c>
      <c r="M87" s="47">
        <f t="shared" si="27"/>
        <v>18</v>
      </c>
      <c r="N87" s="64">
        <f t="shared" si="27"/>
        <v>100</v>
      </c>
    </row>
    <row r="88" spans="1:14" s="22" customFormat="1" ht="24" customHeight="1">
      <c r="A88" s="170" t="s">
        <v>201</v>
      </c>
      <c r="B88" s="171"/>
      <c r="C88" s="172"/>
      <c r="D88" s="1">
        <f>D81+D87</f>
        <v>403</v>
      </c>
      <c r="E88" s="1">
        <f t="shared" ref="E88:N88" si="28">E81+E87</f>
        <v>0</v>
      </c>
      <c r="F88" s="1">
        <f t="shared" si="28"/>
        <v>50</v>
      </c>
      <c r="G88" s="1">
        <f t="shared" si="28"/>
        <v>55</v>
      </c>
      <c r="H88" s="1">
        <f t="shared" si="28"/>
        <v>0</v>
      </c>
      <c r="I88" s="1">
        <f t="shared" si="28"/>
        <v>0</v>
      </c>
      <c r="J88" s="1">
        <f t="shared" si="28"/>
        <v>180</v>
      </c>
      <c r="K88" s="1">
        <f t="shared" si="28"/>
        <v>0</v>
      </c>
      <c r="L88" s="1">
        <f t="shared" si="28"/>
        <v>0</v>
      </c>
      <c r="M88" s="1">
        <f t="shared" si="28"/>
        <v>18</v>
      </c>
      <c r="N88" s="66">
        <f t="shared" si="28"/>
        <v>100</v>
      </c>
    </row>
    <row r="89" spans="1:14" ht="31.5" customHeight="1">
      <c r="A89" s="149" t="s">
        <v>154</v>
      </c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1"/>
    </row>
    <row r="90" spans="1:14" ht="42" customHeight="1">
      <c r="A90" s="63">
        <v>1</v>
      </c>
      <c r="B90" s="48" t="s">
        <v>135</v>
      </c>
      <c r="C90" s="52" t="s">
        <v>136</v>
      </c>
      <c r="D90" s="49">
        <f t="shared" ref="D90:D95" si="29">SUM(E90:K90)</f>
        <v>75</v>
      </c>
      <c r="E90" s="51"/>
      <c r="F90" s="51">
        <v>50</v>
      </c>
      <c r="G90" s="51">
        <v>25</v>
      </c>
      <c r="H90" s="51"/>
      <c r="I90" s="50"/>
      <c r="J90" s="50"/>
      <c r="K90" s="49"/>
      <c r="L90" s="48"/>
      <c r="M90" s="48"/>
      <c r="N90" s="58"/>
    </row>
    <row r="91" spans="1:14" ht="44.25" customHeight="1">
      <c r="A91" s="63">
        <v>2</v>
      </c>
      <c r="B91" s="48" t="s">
        <v>112</v>
      </c>
      <c r="C91" s="52" t="s">
        <v>113</v>
      </c>
      <c r="D91" s="49">
        <f t="shared" si="29"/>
        <v>50</v>
      </c>
      <c r="E91" s="51"/>
      <c r="F91" s="51">
        <v>25</v>
      </c>
      <c r="G91" s="51">
        <v>25</v>
      </c>
      <c r="H91" s="51"/>
      <c r="I91" s="50"/>
      <c r="J91" s="50"/>
      <c r="K91" s="49"/>
      <c r="L91" s="48"/>
      <c r="M91" s="48"/>
      <c r="N91" s="58"/>
    </row>
    <row r="92" spans="1:14" ht="37.5">
      <c r="A92" s="63">
        <v>3</v>
      </c>
      <c r="B92" s="48" t="s">
        <v>30</v>
      </c>
      <c r="C92" s="52" t="s">
        <v>29</v>
      </c>
      <c r="D92" s="49">
        <f t="shared" si="29"/>
        <v>145</v>
      </c>
      <c r="E92" s="51"/>
      <c r="F92" s="51">
        <v>100</v>
      </c>
      <c r="G92" s="51">
        <v>25</v>
      </c>
      <c r="H92" s="51">
        <v>20</v>
      </c>
      <c r="I92" s="50"/>
      <c r="J92" s="50"/>
      <c r="K92" s="49"/>
      <c r="L92" s="48"/>
      <c r="M92" s="48"/>
      <c r="N92" s="58"/>
    </row>
    <row r="93" spans="1:14" ht="37.5">
      <c r="A93" s="63">
        <v>4</v>
      </c>
      <c r="B93" s="48" t="s">
        <v>137</v>
      </c>
      <c r="C93" s="52" t="s">
        <v>138</v>
      </c>
      <c r="D93" s="49">
        <f t="shared" si="29"/>
        <v>25</v>
      </c>
      <c r="E93" s="51">
        <v>25</v>
      </c>
      <c r="F93" s="51"/>
      <c r="G93" s="51"/>
      <c r="H93" s="51"/>
      <c r="I93" s="50"/>
      <c r="J93" s="50"/>
      <c r="K93" s="49"/>
      <c r="L93" s="48"/>
      <c r="M93" s="48"/>
      <c r="N93" s="58"/>
    </row>
    <row r="94" spans="1:14" ht="37.5">
      <c r="A94" s="63">
        <v>5</v>
      </c>
      <c r="B94" s="48" t="s">
        <v>139</v>
      </c>
      <c r="C94" s="52" t="s">
        <v>140</v>
      </c>
      <c r="D94" s="49">
        <f t="shared" si="29"/>
        <v>25</v>
      </c>
      <c r="E94" s="51"/>
      <c r="F94" s="51"/>
      <c r="G94" s="51"/>
      <c r="H94" s="51"/>
      <c r="I94" s="50"/>
      <c r="J94" s="50">
        <v>25</v>
      </c>
      <c r="K94" s="49"/>
      <c r="L94" s="48"/>
      <c r="M94" s="48"/>
      <c r="N94" s="58"/>
    </row>
    <row r="95" spans="1:14">
      <c r="A95" s="63">
        <v>6</v>
      </c>
      <c r="B95" s="12" t="s">
        <v>195</v>
      </c>
      <c r="C95" s="13" t="s">
        <v>35</v>
      </c>
      <c r="D95" s="49">
        <f t="shared" si="29"/>
        <v>25</v>
      </c>
      <c r="E95" s="51"/>
      <c r="F95" s="51"/>
      <c r="G95" s="51"/>
      <c r="H95" s="51"/>
      <c r="I95" s="50"/>
      <c r="J95" s="50">
        <v>25</v>
      </c>
      <c r="K95" s="49"/>
      <c r="L95" s="48"/>
      <c r="M95" s="48"/>
      <c r="N95" s="58"/>
    </row>
    <row r="96" spans="1:14" s="9" customFormat="1" ht="36" customHeight="1">
      <c r="A96" s="155" t="s">
        <v>275</v>
      </c>
      <c r="B96" s="156"/>
      <c r="C96" s="156"/>
      <c r="D96" s="47">
        <f>SUM(D90:D95)</f>
        <v>345</v>
      </c>
      <c r="E96" s="47">
        <f t="shared" ref="E96:N96" si="30">SUM(E90:E95)</f>
        <v>25</v>
      </c>
      <c r="F96" s="47">
        <f t="shared" si="30"/>
        <v>175</v>
      </c>
      <c r="G96" s="47">
        <f t="shared" si="30"/>
        <v>75</v>
      </c>
      <c r="H96" s="47">
        <f t="shared" si="30"/>
        <v>20</v>
      </c>
      <c r="I96" s="47">
        <f t="shared" si="30"/>
        <v>0</v>
      </c>
      <c r="J96" s="47">
        <f t="shared" si="30"/>
        <v>50</v>
      </c>
      <c r="K96" s="47">
        <f t="shared" si="30"/>
        <v>0</v>
      </c>
      <c r="L96" s="47">
        <f t="shared" si="30"/>
        <v>0</v>
      </c>
      <c r="M96" s="47">
        <f t="shared" si="30"/>
        <v>0</v>
      </c>
      <c r="N96" s="64">
        <f t="shared" si="30"/>
        <v>0</v>
      </c>
    </row>
    <row r="97" spans="1:14" s="23" customFormat="1" ht="25.5" customHeight="1">
      <c r="A97" s="65">
        <v>7</v>
      </c>
      <c r="B97" s="14" t="s">
        <v>218</v>
      </c>
      <c r="C97" s="18" t="s">
        <v>221</v>
      </c>
      <c r="D97" s="17">
        <f>SUM(E97:N97)</f>
        <v>65</v>
      </c>
      <c r="E97" s="17"/>
      <c r="F97" s="17"/>
      <c r="G97" s="17"/>
      <c r="H97" s="17"/>
      <c r="I97" s="17"/>
      <c r="J97" s="17"/>
      <c r="K97" s="17"/>
      <c r="L97" s="17"/>
      <c r="M97" s="17"/>
      <c r="N97" s="68">
        <v>65</v>
      </c>
    </row>
    <row r="98" spans="1:14" s="23" customFormat="1" ht="25.5" customHeight="1">
      <c r="A98" s="65">
        <v>8</v>
      </c>
      <c r="B98" s="14" t="s">
        <v>222</v>
      </c>
      <c r="C98" s="18" t="s">
        <v>223</v>
      </c>
      <c r="D98" s="17">
        <f t="shared" ref="D98:D99" si="31">SUM(E98:N98)</f>
        <v>15</v>
      </c>
      <c r="E98" s="17"/>
      <c r="F98" s="17"/>
      <c r="G98" s="17"/>
      <c r="H98" s="17"/>
      <c r="I98" s="17"/>
      <c r="J98" s="17"/>
      <c r="K98" s="17"/>
      <c r="L98" s="17"/>
      <c r="M98" s="17"/>
      <c r="N98" s="68">
        <v>15</v>
      </c>
    </row>
    <row r="99" spans="1:14" s="23" customFormat="1" ht="25.5" customHeight="1">
      <c r="A99" s="65">
        <v>9</v>
      </c>
      <c r="B99" s="14" t="s">
        <v>224</v>
      </c>
      <c r="C99" s="18" t="s">
        <v>225</v>
      </c>
      <c r="D99" s="17">
        <f t="shared" si="31"/>
        <v>15</v>
      </c>
      <c r="E99" s="17"/>
      <c r="F99" s="17"/>
      <c r="G99" s="17"/>
      <c r="H99" s="17"/>
      <c r="I99" s="17"/>
      <c r="J99" s="17"/>
      <c r="K99" s="17"/>
      <c r="L99" s="17"/>
      <c r="M99" s="17"/>
      <c r="N99" s="68">
        <v>15</v>
      </c>
    </row>
    <row r="100" spans="1:14" s="23" customFormat="1" ht="25.5" customHeight="1">
      <c r="A100" s="167" t="s">
        <v>258</v>
      </c>
      <c r="B100" s="168"/>
      <c r="C100" s="169"/>
      <c r="D100" s="47">
        <f>SUM(D97:D99)</f>
        <v>95</v>
      </c>
      <c r="E100" s="47">
        <f t="shared" ref="E100:N100" si="32">SUM(E97:E99)</f>
        <v>0</v>
      </c>
      <c r="F100" s="47">
        <f t="shared" si="32"/>
        <v>0</v>
      </c>
      <c r="G100" s="47">
        <f t="shared" si="32"/>
        <v>0</v>
      </c>
      <c r="H100" s="47">
        <f t="shared" si="32"/>
        <v>0</v>
      </c>
      <c r="I100" s="47">
        <f t="shared" si="32"/>
        <v>0</v>
      </c>
      <c r="J100" s="47">
        <f t="shared" si="32"/>
        <v>0</v>
      </c>
      <c r="K100" s="47">
        <f t="shared" si="32"/>
        <v>0</v>
      </c>
      <c r="L100" s="47">
        <f t="shared" si="32"/>
        <v>0</v>
      </c>
      <c r="M100" s="47">
        <f t="shared" si="32"/>
        <v>0</v>
      </c>
      <c r="N100" s="64">
        <f t="shared" si="32"/>
        <v>95</v>
      </c>
    </row>
    <row r="101" spans="1:14" s="23" customFormat="1" ht="25.5" customHeight="1">
      <c r="A101" s="170" t="s">
        <v>201</v>
      </c>
      <c r="B101" s="171"/>
      <c r="C101" s="172"/>
      <c r="D101" s="1">
        <f>D96+D100</f>
        <v>440</v>
      </c>
      <c r="E101" s="1">
        <f t="shared" ref="E101:N101" si="33">E96+E100</f>
        <v>25</v>
      </c>
      <c r="F101" s="1">
        <f t="shared" si="33"/>
        <v>175</v>
      </c>
      <c r="G101" s="1">
        <f t="shared" si="33"/>
        <v>75</v>
      </c>
      <c r="H101" s="1">
        <f t="shared" si="33"/>
        <v>20</v>
      </c>
      <c r="I101" s="1">
        <f t="shared" si="33"/>
        <v>0</v>
      </c>
      <c r="J101" s="1">
        <f t="shared" si="33"/>
        <v>50</v>
      </c>
      <c r="K101" s="1">
        <f t="shared" si="33"/>
        <v>0</v>
      </c>
      <c r="L101" s="1">
        <f t="shared" si="33"/>
        <v>0</v>
      </c>
      <c r="M101" s="1">
        <f t="shared" si="33"/>
        <v>0</v>
      </c>
      <c r="N101" s="66">
        <f t="shared" si="33"/>
        <v>95</v>
      </c>
    </row>
    <row r="102" spans="1:14" ht="36" customHeight="1">
      <c r="A102" s="149" t="s">
        <v>147</v>
      </c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1"/>
    </row>
    <row r="103" spans="1:14" ht="37.5">
      <c r="A103" s="63">
        <v>1</v>
      </c>
      <c r="B103" s="48" t="s">
        <v>148</v>
      </c>
      <c r="C103" s="52" t="s">
        <v>149</v>
      </c>
      <c r="D103" s="49">
        <f t="shared" ref="D103:D111" si="34">SUM(E103:K103)</f>
        <v>50</v>
      </c>
      <c r="E103" s="51">
        <v>25</v>
      </c>
      <c r="F103" s="51">
        <v>25</v>
      </c>
      <c r="G103" s="51"/>
      <c r="H103" s="51"/>
      <c r="I103" s="50"/>
      <c r="J103" s="50"/>
      <c r="K103" s="49"/>
      <c r="L103" s="48"/>
      <c r="M103" s="48"/>
      <c r="N103" s="58"/>
    </row>
    <row r="104" spans="1:14" ht="37.5">
      <c r="A104" s="63">
        <v>2</v>
      </c>
      <c r="B104" s="48" t="s">
        <v>171</v>
      </c>
      <c r="C104" s="52" t="s">
        <v>170</v>
      </c>
      <c r="D104" s="49">
        <f t="shared" si="34"/>
        <v>25</v>
      </c>
      <c r="E104" s="51"/>
      <c r="F104" s="51">
        <v>25</v>
      </c>
      <c r="G104" s="51"/>
      <c r="H104" s="51"/>
      <c r="I104" s="50"/>
      <c r="J104" s="50"/>
      <c r="K104" s="49"/>
      <c r="L104" s="48"/>
      <c r="M104" s="48"/>
      <c r="N104" s="58"/>
    </row>
    <row r="105" spans="1:14">
      <c r="A105" s="63">
        <v>3</v>
      </c>
      <c r="B105" s="48" t="s">
        <v>150</v>
      </c>
      <c r="C105" s="52" t="s">
        <v>151</v>
      </c>
      <c r="D105" s="49">
        <f t="shared" si="34"/>
        <v>25</v>
      </c>
      <c r="E105" s="51"/>
      <c r="F105" s="51">
        <v>25</v>
      </c>
      <c r="G105" s="51"/>
      <c r="H105" s="51"/>
      <c r="I105" s="50"/>
      <c r="J105" s="50"/>
      <c r="K105" s="49"/>
      <c r="L105" s="48"/>
      <c r="M105" s="48"/>
      <c r="N105" s="58"/>
    </row>
    <row r="106" spans="1:14">
      <c r="A106" s="63">
        <v>4</v>
      </c>
      <c r="B106" s="48" t="s">
        <v>152</v>
      </c>
      <c r="C106" s="52" t="s">
        <v>153</v>
      </c>
      <c r="D106" s="49">
        <f t="shared" si="34"/>
        <v>25</v>
      </c>
      <c r="E106" s="51"/>
      <c r="F106" s="51">
        <v>25</v>
      </c>
      <c r="G106" s="51"/>
      <c r="H106" s="51"/>
      <c r="I106" s="50"/>
      <c r="J106" s="50"/>
      <c r="K106" s="49"/>
      <c r="L106" s="48"/>
      <c r="M106" s="48"/>
      <c r="N106" s="58"/>
    </row>
    <row r="107" spans="1:14" s="7" customFormat="1">
      <c r="A107" s="63">
        <v>5</v>
      </c>
      <c r="B107" s="12" t="s">
        <v>78</v>
      </c>
      <c r="C107" s="13" t="s">
        <v>77</v>
      </c>
      <c r="D107" s="49">
        <f t="shared" si="34"/>
        <v>25</v>
      </c>
      <c r="E107" s="51"/>
      <c r="F107" s="51"/>
      <c r="G107" s="51"/>
      <c r="H107" s="51"/>
      <c r="I107" s="50"/>
      <c r="J107" s="50">
        <v>25</v>
      </c>
      <c r="K107" s="49"/>
      <c r="L107" s="48"/>
      <c r="M107" s="48"/>
      <c r="N107" s="58"/>
    </row>
    <row r="108" spans="1:14" ht="37.5">
      <c r="A108" s="63">
        <v>6</v>
      </c>
      <c r="B108" s="48" t="s">
        <v>66</v>
      </c>
      <c r="C108" s="52" t="s">
        <v>65</v>
      </c>
      <c r="D108" s="49">
        <f>SUM(E108:K108)</f>
        <v>25</v>
      </c>
      <c r="E108" s="51"/>
      <c r="F108" s="51"/>
      <c r="G108" s="51"/>
      <c r="H108" s="51"/>
      <c r="I108" s="50"/>
      <c r="J108" s="50">
        <v>25</v>
      </c>
      <c r="K108" s="49"/>
      <c r="L108" s="48"/>
      <c r="M108" s="48"/>
      <c r="N108" s="58"/>
    </row>
    <row r="109" spans="1:14">
      <c r="A109" s="63">
        <v>7</v>
      </c>
      <c r="B109" s="48" t="s">
        <v>172</v>
      </c>
      <c r="C109" s="52" t="s">
        <v>173</v>
      </c>
      <c r="D109" s="49">
        <f>SUM(E109:K109)</f>
        <v>25</v>
      </c>
      <c r="E109" s="51"/>
      <c r="F109" s="51"/>
      <c r="G109" s="51"/>
      <c r="H109" s="51"/>
      <c r="I109" s="50"/>
      <c r="J109" s="50">
        <v>25</v>
      </c>
      <c r="K109" s="49"/>
      <c r="L109" s="48"/>
      <c r="M109" s="48"/>
      <c r="N109" s="58"/>
    </row>
    <row r="110" spans="1:14" s="94" customFormat="1" ht="37.5">
      <c r="A110" s="63">
        <v>8</v>
      </c>
      <c r="B110" s="48" t="s">
        <v>34</v>
      </c>
      <c r="C110" s="52" t="s">
        <v>33</v>
      </c>
      <c r="D110" s="49">
        <f>SUM(E110:K110)</f>
        <v>25</v>
      </c>
      <c r="E110" s="51"/>
      <c r="F110" s="51"/>
      <c r="G110" s="51"/>
      <c r="H110" s="51"/>
      <c r="I110" s="50"/>
      <c r="J110" s="50">
        <v>25</v>
      </c>
      <c r="K110" s="49"/>
      <c r="L110" s="48"/>
      <c r="M110" s="48"/>
      <c r="N110" s="58"/>
    </row>
    <row r="111" spans="1:14">
      <c r="A111" s="63">
        <v>9</v>
      </c>
      <c r="B111" s="48" t="s">
        <v>141</v>
      </c>
      <c r="C111" s="52" t="s">
        <v>142</v>
      </c>
      <c r="D111" s="49">
        <f t="shared" si="34"/>
        <v>50</v>
      </c>
      <c r="E111" s="51"/>
      <c r="F111" s="51"/>
      <c r="G111" s="51"/>
      <c r="H111" s="51"/>
      <c r="I111" s="50"/>
      <c r="J111" s="50">
        <v>50</v>
      </c>
      <c r="K111" s="49"/>
      <c r="L111" s="48"/>
      <c r="M111" s="48"/>
      <c r="N111" s="58"/>
    </row>
    <row r="112" spans="1:14">
      <c r="A112" s="63">
        <v>10</v>
      </c>
      <c r="B112" s="48" t="s">
        <v>155</v>
      </c>
      <c r="C112" s="52" t="s">
        <v>156</v>
      </c>
      <c r="D112" s="49">
        <f t="shared" ref="D112" si="35">SUM(E112:K112)</f>
        <v>25</v>
      </c>
      <c r="E112" s="51"/>
      <c r="F112" s="51"/>
      <c r="G112" s="51"/>
      <c r="H112" s="51"/>
      <c r="I112" s="50"/>
      <c r="J112" s="50">
        <v>25</v>
      </c>
      <c r="K112" s="49"/>
      <c r="L112" s="48"/>
      <c r="M112" s="48"/>
      <c r="N112" s="58"/>
    </row>
    <row r="113" spans="1:14" s="9" customFormat="1" ht="36" customHeight="1">
      <c r="A113" s="155" t="s">
        <v>275</v>
      </c>
      <c r="B113" s="156"/>
      <c r="C113" s="156"/>
      <c r="D113" s="47">
        <f>SUM(D103:D112)</f>
        <v>300</v>
      </c>
      <c r="E113" s="47">
        <f t="shared" ref="E113:N113" si="36">SUM(E103:E112)</f>
        <v>25</v>
      </c>
      <c r="F113" s="47">
        <f t="shared" si="36"/>
        <v>100</v>
      </c>
      <c r="G113" s="47">
        <f t="shared" si="36"/>
        <v>0</v>
      </c>
      <c r="H113" s="47">
        <f t="shared" si="36"/>
        <v>0</v>
      </c>
      <c r="I113" s="47">
        <f t="shared" si="36"/>
        <v>0</v>
      </c>
      <c r="J113" s="47">
        <f t="shared" si="36"/>
        <v>175</v>
      </c>
      <c r="K113" s="47">
        <f t="shared" si="36"/>
        <v>0</v>
      </c>
      <c r="L113" s="47">
        <f t="shared" si="36"/>
        <v>0</v>
      </c>
      <c r="M113" s="47">
        <f t="shared" si="36"/>
        <v>0</v>
      </c>
      <c r="N113" s="47">
        <f t="shared" si="36"/>
        <v>0</v>
      </c>
    </row>
    <row r="114" spans="1:14" s="27" customFormat="1" ht="26.25" customHeight="1">
      <c r="A114" s="69">
        <v>11</v>
      </c>
      <c r="B114" s="31" t="s">
        <v>141</v>
      </c>
      <c r="C114" s="18" t="s">
        <v>226</v>
      </c>
      <c r="D114" s="28">
        <f>SUM(E114:N114)</f>
        <v>37</v>
      </c>
      <c r="E114" s="28"/>
      <c r="F114" s="28"/>
      <c r="G114" s="28"/>
      <c r="H114" s="28"/>
      <c r="I114" s="28"/>
      <c r="J114" s="28"/>
      <c r="K114" s="28"/>
      <c r="L114" s="29"/>
      <c r="M114" s="29">
        <v>12</v>
      </c>
      <c r="N114" s="70">
        <v>25</v>
      </c>
    </row>
    <row r="115" spans="1:14" s="27" customFormat="1" ht="26.25" customHeight="1">
      <c r="A115" s="69">
        <v>12</v>
      </c>
      <c r="B115" s="14" t="s">
        <v>227</v>
      </c>
      <c r="C115" s="18" t="s">
        <v>228</v>
      </c>
      <c r="D115" s="28">
        <f t="shared" ref="D115" si="37">SUM(E115:N115)</f>
        <v>12</v>
      </c>
      <c r="E115" s="28"/>
      <c r="F115" s="28"/>
      <c r="G115" s="28"/>
      <c r="H115" s="28"/>
      <c r="I115" s="28"/>
      <c r="J115" s="28"/>
      <c r="K115" s="28"/>
      <c r="L115" s="29"/>
      <c r="M115" s="29">
        <v>12</v>
      </c>
      <c r="N115" s="70"/>
    </row>
    <row r="116" spans="1:14" s="45" customFormat="1" ht="26.25" customHeight="1">
      <c r="A116" s="69">
        <v>13</v>
      </c>
      <c r="B116" s="14" t="s">
        <v>229</v>
      </c>
      <c r="C116" s="18" t="s">
        <v>230</v>
      </c>
      <c r="D116" s="28">
        <v>25</v>
      </c>
      <c r="E116" s="28"/>
      <c r="F116" s="28"/>
      <c r="G116" s="28"/>
      <c r="H116" s="28"/>
      <c r="I116" s="28"/>
      <c r="J116" s="28"/>
      <c r="K116" s="28"/>
      <c r="L116" s="29"/>
      <c r="M116" s="29"/>
      <c r="N116" s="70">
        <v>25</v>
      </c>
    </row>
    <row r="117" spans="1:14" s="27" customFormat="1" ht="26.25" customHeight="1">
      <c r="A117" s="69">
        <v>14</v>
      </c>
      <c r="B117" s="14" t="s">
        <v>155</v>
      </c>
      <c r="C117" s="18" t="s">
        <v>287</v>
      </c>
      <c r="D117" s="28">
        <f>SUM(E117:N117)</f>
        <v>20</v>
      </c>
      <c r="E117" s="28"/>
      <c r="F117" s="28"/>
      <c r="G117" s="28"/>
      <c r="H117" s="28"/>
      <c r="I117" s="28"/>
      <c r="J117" s="28"/>
      <c r="K117" s="28"/>
      <c r="L117" s="29"/>
      <c r="M117" s="29"/>
      <c r="N117" s="70">
        <v>20</v>
      </c>
    </row>
    <row r="118" spans="1:14" s="27" customFormat="1" ht="26.25" customHeight="1">
      <c r="A118" s="167" t="s">
        <v>258</v>
      </c>
      <c r="B118" s="168"/>
      <c r="C118" s="169"/>
      <c r="D118" s="47">
        <f>SUM(D114:D117)</f>
        <v>94</v>
      </c>
      <c r="E118" s="47">
        <f t="shared" ref="E118:N118" si="38">SUM(E114:E117)</f>
        <v>0</v>
      </c>
      <c r="F118" s="47">
        <f t="shared" si="38"/>
        <v>0</v>
      </c>
      <c r="G118" s="47">
        <f t="shared" si="38"/>
        <v>0</v>
      </c>
      <c r="H118" s="47">
        <f t="shared" si="38"/>
        <v>0</v>
      </c>
      <c r="I118" s="47">
        <f t="shared" si="38"/>
        <v>0</v>
      </c>
      <c r="J118" s="47">
        <f t="shared" si="38"/>
        <v>0</v>
      </c>
      <c r="K118" s="47">
        <f t="shared" si="38"/>
        <v>0</v>
      </c>
      <c r="L118" s="47">
        <f t="shared" si="38"/>
        <v>0</v>
      </c>
      <c r="M118" s="47">
        <f t="shared" si="38"/>
        <v>24</v>
      </c>
      <c r="N118" s="64">
        <f t="shared" si="38"/>
        <v>70</v>
      </c>
    </row>
    <row r="119" spans="1:14" s="27" customFormat="1" ht="26.25" customHeight="1">
      <c r="A119" s="170" t="s">
        <v>201</v>
      </c>
      <c r="B119" s="171"/>
      <c r="C119" s="172"/>
      <c r="D119" s="1">
        <f>D113+D118</f>
        <v>394</v>
      </c>
      <c r="E119" s="1">
        <f t="shared" ref="E119:N119" si="39">E113+E118</f>
        <v>25</v>
      </c>
      <c r="F119" s="1">
        <f t="shared" si="39"/>
        <v>100</v>
      </c>
      <c r="G119" s="1">
        <f t="shared" si="39"/>
        <v>0</v>
      </c>
      <c r="H119" s="1">
        <f t="shared" si="39"/>
        <v>0</v>
      </c>
      <c r="I119" s="1">
        <f t="shared" si="39"/>
        <v>0</v>
      </c>
      <c r="J119" s="1">
        <f t="shared" si="39"/>
        <v>175</v>
      </c>
      <c r="K119" s="1">
        <f t="shared" si="39"/>
        <v>0</v>
      </c>
      <c r="L119" s="1">
        <f t="shared" si="39"/>
        <v>0</v>
      </c>
      <c r="M119" s="1">
        <f t="shared" si="39"/>
        <v>24</v>
      </c>
      <c r="N119" s="66">
        <f t="shared" si="39"/>
        <v>70</v>
      </c>
    </row>
    <row r="120" spans="1:14" ht="35.25" customHeight="1">
      <c r="A120" s="152" t="s">
        <v>174</v>
      </c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4"/>
    </row>
    <row r="121" spans="1:14" ht="51" customHeight="1">
      <c r="A121" s="63">
        <v>1</v>
      </c>
      <c r="B121" s="48" t="s">
        <v>62</v>
      </c>
      <c r="C121" s="52" t="s">
        <v>61</v>
      </c>
      <c r="D121" s="49">
        <f t="shared" ref="D121:D128" si="40">SUM(E121:K121)</f>
        <v>50</v>
      </c>
      <c r="E121" s="51"/>
      <c r="F121" s="51">
        <v>25</v>
      </c>
      <c r="G121" s="51">
        <v>25</v>
      </c>
      <c r="H121" s="51"/>
      <c r="I121" s="50"/>
      <c r="J121" s="50"/>
      <c r="K121" s="49"/>
      <c r="L121" s="48"/>
      <c r="M121" s="48"/>
      <c r="N121" s="58"/>
    </row>
    <row r="122" spans="1:14" ht="66.75" customHeight="1">
      <c r="A122" s="63">
        <v>2</v>
      </c>
      <c r="B122" s="48" t="s">
        <v>74</v>
      </c>
      <c r="C122" s="43" t="s">
        <v>69</v>
      </c>
      <c r="D122" s="48">
        <f t="shared" si="40"/>
        <v>50</v>
      </c>
      <c r="E122" s="39"/>
      <c r="F122" s="39">
        <v>25</v>
      </c>
      <c r="G122" s="39">
        <v>25</v>
      </c>
      <c r="H122" s="39"/>
      <c r="I122" s="40"/>
      <c r="J122" s="40"/>
      <c r="K122" s="48"/>
      <c r="L122" s="48"/>
      <c r="M122" s="48"/>
      <c r="N122" s="58"/>
    </row>
    <row r="123" spans="1:14" ht="40.5" customHeight="1">
      <c r="A123" s="63">
        <v>3</v>
      </c>
      <c r="B123" s="12" t="s">
        <v>185</v>
      </c>
      <c r="C123" s="13" t="s">
        <v>64</v>
      </c>
      <c r="D123" s="48">
        <f t="shared" si="40"/>
        <v>50</v>
      </c>
      <c r="E123" s="39"/>
      <c r="F123" s="39">
        <v>25</v>
      </c>
      <c r="G123" s="39">
        <v>25</v>
      </c>
      <c r="H123" s="39"/>
      <c r="I123" s="40"/>
      <c r="J123" s="40"/>
      <c r="K123" s="48"/>
      <c r="L123" s="48"/>
      <c r="M123" s="48"/>
      <c r="N123" s="58"/>
    </row>
    <row r="124" spans="1:14">
      <c r="A124" s="63">
        <v>4</v>
      </c>
      <c r="B124" s="48" t="s">
        <v>73</v>
      </c>
      <c r="C124" s="43" t="s">
        <v>68</v>
      </c>
      <c r="D124" s="48">
        <f t="shared" si="40"/>
        <v>50</v>
      </c>
      <c r="E124" s="39"/>
      <c r="F124" s="39">
        <v>25</v>
      </c>
      <c r="G124" s="39">
        <v>25</v>
      </c>
      <c r="H124" s="39"/>
      <c r="I124" s="40"/>
      <c r="J124" s="40"/>
      <c r="K124" s="48"/>
      <c r="L124" s="48"/>
      <c r="M124" s="48"/>
      <c r="N124" s="58"/>
    </row>
    <row r="125" spans="1:14">
      <c r="A125" s="63">
        <v>5</v>
      </c>
      <c r="B125" s="48" t="s">
        <v>75</v>
      </c>
      <c r="C125" s="43" t="s">
        <v>70</v>
      </c>
      <c r="D125" s="48">
        <f t="shared" si="40"/>
        <v>25</v>
      </c>
      <c r="E125" s="39"/>
      <c r="F125" s="39">
        <v>25</v>
      </c>
      <c r="G125" s="39"/>
      <c r="H125" s="39"/>
      <c r="I125" s="40"/>
      <c r="J125" s="40"/>
      <c r="K125" s="48"/>
      <c r="L125" s="48"/>
      <c r="M125" s="48"/>
      <c r="N125" s="58"/>
    </row>
    <row r="126" spans="1:14" ht="37.5">
      <c r="A126" s="63">
        <v>6</v>
      </c>
      <c r="B126" s="48" t="s">
        <v>72</v>
      </c>
      <c r="C126" s="43" t="s">
        <v>67</v>
      </c>
      <c r="D126" s="48">
        <f t="shared" si="40"/>
        <v>25</v>
      </c>
      <c r="E126" s="39"/>
      <c r="F126" s="39">
        <v>25</v>
      </c>
      <c r="G126" s="39"/>
      <c r="H126" s="39"/>
      <c r="I126" s="40"/>
      <c r="J126" s="40"/>
      <c r="K126" s="48"/>
      <c r="L126" s="48"/>
      <c r="M126" s="48"/>
      <c r="N126" s="58"/>
    </row>
    <row r="127" spans="1:14">
      <c r="A127" s="63">
        <v>7</v>
      </c>
      <c r="B127" s="48" t="s">
        <v>78</v>
      </c>
      <c r="C127" s="52" t="s">
        <v>77</v>
      </c>
      <c r="D127" s="49">
        <f t="shared" si="40"/>
        <v>25</v>
      </c>
      <c r="E127" s="51"/>
      <c r="F127" s="51"/>
      <c r="G127" s="51"/>
      <c r="H127" s="51"/>
      <c r="I127" s="50"/>
      <c r="J127" s="50">
        <v>25</v>
      </c>
      <c r="K127" s="49"/>
      <c r="L127" s="48"/>
      <c r="M127" s="48"/>
      <c r="N127" s="58"/>
    </row>
    <row r="128" spans="1:14" ht="37.5">
      <c r="A128" s="63">
        <v>8</v>
      </c>
      <c r="B128" s="48" t="s">
        <v>175</v>
      </c>
      <c r="C128" s="43" t="s">
        <v>164</v>
      </c>
      <c r="D128" s="48">
        <f t="shared" si="40"/>
        <v>25</v>
      </c>
      <c r="E128" s="39"/>
      <c r="F128" s="39"/>
      <c r="G128" s="39"/>
      <c r="H128" s="39"/>
      <c r="I128" s="40"/>
      <c r="J128" s="40">
        <v>25</v>
      </c>
      <c r="K128" s="48"/>
      <c r="L128" s="48"/>
      <c r="M128" s="48"/>
      <c r="N128" s="58"/>
    </row>
    <row r="129" spans="1:14" ht="56.25" customHeight="1">
      <c r="A129" s="63">
        <v>9</v>
      </c>
      <c r="B129" s="48" t="s">
        <v>36</v>
      </c>
      <c r="C129" s="43" t="s">
        <v>76</v>
      </c>
      <c r="D129" s="48">
        <f t="shared" ref="D129" si="41">SUM(E129:K129)</f>
        <v>25</v>
      </c>
      <c r="E129" s="39"/>
      <c r="F129" s="39"/>
      <c r="G129" s="39"/>
      <c r="H129" s="39"/>
      <c r="I129" s="40"/>
      <c r="J129" s="40">
        <v>25</v>
      </c>
      <c r="K129" s="48"/>
      <c r="L129" s="48"/>
      <c r="M129" s="48"/>
      <c r="N129" s="58"/>
    </row>
    <row r="130" spans="1:14" ht="37.5">
      <c r="A130" s="63">
        <v>10</v>
      </c>
      <c r="B130" s="48" t="s">
        <v>34</v>
      </c>
      <c r="C130" s="52" t="s">
        <v>33</v>
      </c>
      <c r="D130" s="49">
        <f>SUM(E130:K130)</f>
        <v>25</v>
      </c>
      <c r="E130" s="51"/>
      <c r="F130" s="51"/>
      <c r="G130" s="51"/>
      <c r="H130" s="51"/>
      <c r="I130" s="50"/>
      <c r="J130" s="50">
        <v>25</v>
      </c>
      <c r="K130" s="49"/>
      <c r="L130" s="48"/>
      <c r="M130" s="48"/>
      <c r="N130" s="58"/>
    </row>
    <row r="131" spans="1:14" s="9" customFormat="1" ht="24" customHeight="1">
      <c r="A131" s="155" t="s">
        <v>275</v>
      </c>
      <c r="B131" s="156"/>
      <c r="C131" s="156"/>
      <c r="D131" s="47">
        <f>SUM(D121:D130)</f>
        <v>350</v>
      </c>
      <c r="E131" s="47">
        <f t="shared" ref="E131:N131" si="42">SUM(E121:E130)</f>
        <v>0</v>
      </c>
      <c r="F131" s="47">
        <f t="shared" si="42"/>
        <v>150</v>
      </c>
      <c r="G131" s="47">
        <f>SUM(G121:G130)</f>
        <v>100</v>
      </c>
      <c r="H131" s="47">
        <f>SUM(H121:H130)</f>
        <v>0</v>
      </c>
      <c r="I131" s="47">
        <f t="shared" si="42"/>
        <v>0</v>
      </c>
      <c r="J131" s="47">
        <f t="shared" si="42"/>
        <v>100</v>
      </c>
      <c r="K131" s="47">
        <f t="shared" si="42"/>
        <v>0</v>
      </c>
      <c r="L131" s="47">
        <f t="shared" si="42"/>
        <v>0</v>
      </c>
      <c r="M131" s="47">
        <f t="shared" si="42"/>
        <v>0</v>
      </c>
      <c r="N131" s="64">
        <f t="shared" si="42"/>
        <v>0</v>
      </c>
    </row>
    <row r="132" spans="1:14" s="30" customFormat="1" ht="38.25" customHeight="1">
      <c r="A132" s="71">
        <v>11</v>
      </c>
      <c r="B132" s="14" t="s">
        <v>231</v>
      </c>
      <c r="C132" s="14">
        <v>17543</v>
      </c>
      <c r="D132" s="17">
        <f>SUM(E132:N132)</f>
        <v>25</v>
      </c>
      <c r="E132" s="17"/>
      <c r="F132" s="17"/>
      <c r="G132" s="17"/>
      <c r="H132" s="17"/>
      <c r="I132" s="17"/>
      <c r="J132" s="17"/>
      <c r="K132" s="17"/>
      <c r="L132" s="14"/>
      <c r="M132" s="14"/>
      <c r="N132" s="61">
        <v>25</v>
      </c>
    </row>
    <row r="133" spans="1:14" s="30" customFormat="1" ht="21" customHeight="1">
      <c r="A133" s="71">
        <v>12</v>
      </c>
      <c r="B133" s="14" t="s">
        <v>232</v>
      </c>
      <c r="C133" s="14">
        <v>17938</v>
      </c>
      <c r="D133" s="17">
        <f t="shared" ref="D133:D135" si="43">SUM(E133:N133)</f>
        <v>25</v>
      </c>
      <c r="E133" s="17"/>
      <c r="F133" s="17"/>
      <c r="G133" s="17"/>
      <c r="H133" s="17"/>
      <c r="I133" s="17"/>
      <c r="J133" s="17"/>
      <c r="K133" s="17"/>
      <c r="L133" s="14"/>
      <c r="M133" s="14"/>
      <c r="N133" s="61">
        <v>25</v>
      </c>
    </row>
    <row r="134" spans="1:14" s="30" customFormat="1" ht="36" customHeight="1">
      <c r="A134" s="71">
        <v>13</v>
      </c>
      <c r="B134" s="14" t="s">
        <v>212</v>
      </c>
      <c r="C134" s="14">
        <v>19806</v>
      </c>
      <c r="D134" s="17">
        <f t="shared" si="43"/>
        <v>25</v>
      </c>
      <c r="E134" s="17"/>
      <c r="F134" s="17"/>
      <c r="G134" s="17"/>
      <c r="H134" s="17"/>
      <c r="I134" s="17"/>
      <c r="J134" s="17"/>
      <c r="K134" s="17"/>
      <c r="L134" s="14"/>
      <c r="M134" s="14"/>
      <c r="N134" s="61">
        <v>25</v>
      </c>
    </row>
    <row r="135" spans="1:14" s="30" customFormat="1" ht="24" customHeight="1">
      <c r="A135" s="71">
        <v>14</v>
      </c>
      <c r="B135" s="14" t="s">
        <v>233</v>
      </c>
      <c r="C135" s="14" t="s">
        <v>234</v>
      </c>
      <c r="D135" s="17">
        <f t="shared" si="43"/>
        <v>37</v>
      </c>
      <c r="E135" s="17"/>
      <c r="F135" s="17"/>
      <c r="G135" s="17"/>
      <c r="H135" s="17"/>
      <c r="I135" s="17"/>
      <c r="J135" s="17"/>
      <c r="K135" s="17"/>
      <c r="L135" s="14"/>
      <c r="M135" s="14">
        <v>12</v>
      </c>
      <c r="N135" s="61">
        <v>25</v>
      </c>
    </row>
    <row r="136" spans="1:14" s="45" customFormat="1" ht="24" customHeight="1">
      <c r="A136" s="71">
        <v>15</v>
      </c>
      <c r="B136" s="14" t="s">
        <v>235</v>
      </c>
      <c r="C136" s="14" t="s">
        <v>236</v>
      </c>
      <c r="D136" s="17">
        <v>12</v>
      </c>
      <c r="E136" s="17"/>
      <c r="F136" s="17"/>
      <c r="G136" s="17"/>
      <c r="H136" s="17"/>
      <c r="I136" s="17"/>
      <c r="J136" s="17"/>
      <c r="K136" s="17"/>
      <c r="L136" s="14"/>
      <c r="M136" s="14">
        <v>12</v>
      </c>
      <c r="N136" s="61"/>
    </row>
    <row r="137" spans="1:14" s="30" customFormat="1" ht="24" customHeight="1">
      <c r="A137" s="167" t="s">
        <v>258</v>
      </c>
      <c r="B137" s="168"/>
      <c r="C137" s="169"/>
      <c r="D137" s="47">
        <f t="shared" ref="D137:N137" si="44">SUM(D132:D136)</f>
        <v>124</v>
      </c>
      <c r="E137" s="47">
        <f t="shared" si="44"/>
        <v>0</v>
      </c>
      <c r="F137" s="47">
        <f t="shared" si="44"/>
        <v>0</v>
      </c>
      <c r="G137" s="47">
        <f t="shared" si="44"/>
        <v>0</v>
      </c>
      <c r="H137" s="47">
        <f t="shared" si="44"/>
        <v>0</v>
      </c>
      <c r="I137" s="47">
        <f t="shared" si="44"/>
        <v>0</v>
      </c>
      <c r="J137" s="47">
        <f t="shared" si="44"/>
        <v>0</v>
      </c>
      <c r="K137" s="47">
        <f t="shared" si="44"/>
        <v>0</v>
      </c>
      <c r="L137" s="47">
        <f t="shared" si="44"/>
        <v>0</v>
      </c>
      <c r="M137" s="47">
        <f t="shared" si="44"/>
        <v>24</v>
      </c>
      <c r="N137" s="64">
        <f t="shared" si="44"/>
        <v>100</v>
      </c>
    </row>
    <row r="138" spans="1:14" s="30" customFormat="1" ht="24" customHeight="1">
      <c r="A138" s="170" t="s">
        <v>201</v>
      </c>
      <c r="B138" s="171"/>
      <c r="C138" s="172"/>
      <c r="D138" s="1">
        <f t="shared" ref="D138:N138" si="45">D131+D137</f>
        <v>474</v>
      </c>
      <c r="E138" s="1">
        <f t="shared" si="45"/>
        <v>0</v>
      </c>
      <c r="F138" s="1">
        <f t="shared" si="45"/>
        <v>150</v>
      </c>
      <c r="G138" s="1">
        <f t="shared" si="45"/>
        <v>100</v>
      </c>
      <c r="H138" s="1">
        <f t="shared" si="45"/>
        <v>0</v>
      </c>
      <c r="I138" s="1">
        <f t="shared" si="45"/>
        <v>0</v>
      </c>
      <c r="J138" s="1">
        <f t="shared" si="45"/>
        <v>100</v>
      </c>
      <c r="K138" s="1">
        <f t="shared" si="45"/>
        <v>0</v>
      </c>
      <c r="L138" s="1">
        <f t="shared" si="45"/>
        <v>0</v>
      </c>
      <c r="M138" s="1">
        <f t="shared" si="45"/>
        <v>24</v>
      </c>
      <c r="N138" s="66">
        <f t="shared" si="45"/>
        <v>100</v>
      </c>
    </row>
    <row r="139" spans="1:14" ht="37.5" customHeight="1">
      <c r="A139" s="152" t="s">
        <v>21</v>
      </c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4"/>
    </row>
    <row r="140" spans="1:14" ht="34.5" customHeight="1">
      <c r="A140" s="57">
        <v>1</v>
      </c>
      <c r="B140" s="48" t="s">
        <v>28</v>
      </c>
      <c r="C140" s="43" t="s">
        <v>27</v>
      </c>
      <c r="D140" s="48">
        <f t="shared" ref="D140:D153" si="46">SUM(E140:K140)</f>
        <v>50</v>
      </c>
      <c r="E140" s="39">
        <v>25</v>
      </c>
      <c r="F140" s="39">
        <v>25</v>
      </c>
      <c r="G140" s="39"/>
      <c r="H140" s="39"/>
      <c r="I140" s="40"/>
      <c r="J140" s="40"/>
      <c r="K140" s="48"/>
      <c r="L140" s="48"/>
      <c r="M140" s="48"/>
      <c r="N140" s="58"/>
    </row>
    <row r="141" spans="1:14" s="7" customFormat="1" ht="63" customHeight="1">
      <c r="A141" s="57"/>
      <c r="B141" s="12" t="s">
        <v>190</v>
      </c>
      <c r="C141" s="13" t="s">
        <v>191</v>
      </c>
      <c r="D141" s="48">
        <f t="shared" si="46"/>
        <v>25</v>
      </c>
      <c r="E141" s="39"/>
      <c r="F141" s="39">
        <v>25</v>
      </c>
      <c r="G141" s="39"/>
      <c r="H141" s="39"/>
      <c r="I141" s="40"/>
      <c r="J141" s="40"/>
      <c r="K141" s="48"/>
      <c r="L141" s="48"/>
      <c r="M141" s="48"/>
      <c r="N141" s="58"/>
    </row>
    <row r="142" spans="1:14">
      <c r="A142" s="57">
        <v>2</v>
      </c>
      <c r="B142" s="48" t="s">
        <v>26</v>
      </c>
      <c r="C142" s="43" t="s">
        <v>25</v>
      </c>
      <c r="D142" s="48">
        <f t="shared" si="46"/>
        <v>50</v>
      </c>
      <c r="E142" s="39"/>
      <c r="F142" s="39">
        <v>25</v>
      </c>
      <c r="G142" s="39">
        <v>25</v>
      </c>
      <c r="H142" s="39"/>
      <c r="I142" s="40"/>
      <c r="J142" s="40"/>
      <c r="K142" s="48"/>
      <c r="L142" s="48"/>
      <c r="M142" s="48"/>
      <c r="N142" s="58"/>
    </row>
    <row r="143" spans="1:14">
      <c r="A143" s="57">
        <v>3</v>
      </c>
      <c r="B143" s="48" t="s">
        <v>176</v>
      </c>
      <c r="C143" s="43" t="s">
        <v>24</v>
      </c>
      <c r="D143" s="48">
        <f t="shared" si="46"/>
        <v>50</v>
      </c>
      <c r="E143" s="39"/>
      <c r="F143" s="39">
        <v>25</v>
      </c>
      <c r="G143" s="39">
        <v>25</v>
      </c>
      <c r="H143" s="39"/>
      <c r="I143" s="40"/>
      <c r="J143" s="40"/>
      <c r="K143" s="48"/>
      <c r="L143" s="48"/>
      <c r="M143" s="48"/>
      <c r="N143" s="58"/>
    </row>
    <row r="144" spans="1:14" ht="49.5" customHeight="1">
      <c r="A144" s="57">
        <v>4</v>
      </c>
      <c r="B144" s="48" t="s">
        <v>30</v>
      </c>
      <c r="C144" s="43" t="s">
        <v>29</v>
      </c>
      <c r="D144" s="48">
        <f t="shared" si="46"/>
        <v>25</v>
      </c>
      <c r="E144" s="39"/>
      <c r="F144" s="39">
        <v>25</v>
      </c>
      <c r="G144" s="39"/>
      <c r="H144" s="39"/>
      <c r="I144" s="40"/>
      <c r="J144" s="40"/>
      <c r="K144" s="48"/>
      <c r="L144" s="48"/>
      <c r="M144" s="48"/>
      <c r="N144" s="58"/>
    </row>
    <row r="145" spans="1:14" ht="37.5">
      <c r="A145" s="57">
        <v>5</v>
      </c>
      <c r="B145" s="48" t="s">
        <v>22</v>
      </c>
      <c r="C145" s="43" t="s">
        <v>23</v>
      </c>
      <c r="D145" s="48">
        <f t="shared" si="46"/>
        <v>25</v>
      </c>
      <c r="E145" s="39"/>
      <c r="F145" s="39">
        <v>25</v>
      </c>
      <c r="G145" s="39"/>
      <c r="H145" s="39"/>
      <c r="I145" s="40"/>
      <c r="J145" s="40"/>
      <c r="K145" s="48"/>
      <c r="L145" s="48"/>
      <c r="M145" s="48"/>
      <c r="N145" s="58"/>
    </row>
    <row r="146" spans="1:14" s="94" customFormat="1">
      <c r="A146" s="57">
        <v>6</v>
      </c>
      <c r="B146" s="48" t="s">
        <v>279</v>
      </c>
      <c r="C146" s="43" t="s">
        <v>153</v>
      </c>
      <c r="D146" s="48">
        <f t="shared" si="46"/>
        <v>25</v>
      </c>
      <c r="E146" s="39"/>
      <c r="F146" s="39">
        <v>25</v>
      </c>
      <c r="G146" s="39"/>
      <c r="H146" s="39"/>
      <c r="I146" s="40"/>
      <c r="J146" s="40"/>
      <c r="K146" s="48"/>
      <c r="L146" s="48"/>
      <c r="M146" s="48"/>
      <c r="N146" s="58"/>
    </row>
    <row r="147" spans="1:14" ht="60.75" customHeight="1">
      <c r="A147" s="57">
        <v>7</v>
      </c>
      <c r="B147" s="48" t="s">
        <v>41</v>
      </c>
      <c r="C147" s="43" t="s">
        <v>42</v>
      </c>
      <c r="D147" s="48">
        <f t="shared" si="46"/>
        <v>25</v>
      </c>
      <c r="E147" s="39"/>
      <c r="F147" s="39"/>
      <c r="G147" s="39"/>
      <c r="H147" s="39"/>
      <c r="I147" s="40"/>
      <c r="J147" s="40">
        <v>25</v>
      </c>
      <c r="K147" s="48"/>
      <c r="L147" s="48"/>
      <c r="M147" s="48"/>
      <c r="N147" s="58"/>
    </row>
    <row r="148" spans="1:14" ht="40.5" customHeight="1">
      <c r="A148" s="57">
        <v>8</v>
      </c>
      <c r="B148" s="48" t="s">
        <v>37</v>
      </c>
      <c r="C148" s="43" t="s">
        <v>38</v>
      </c>
      <c r="D148" s="48">
        <f t="shared" si="46"/>
        <v>25</v>
      </c>
      <c r="E148" s="39"/>
      <c r="F148" s="39"/>
      <c r="G148" s="39"/>
      <c r="H148" s="39"/>
      <c r="I148" s="40"/>
      <c r="J148" s="40">
        <v>25</v>
      </c>
      <c r="K148" s="48"/>
      <c r="L148" s="48"/>
      <c r="M148" s="48"/>
      <c r="N148" s="58"/>
    </row>
    <row r="149" spans="1:14" ht="45" customHeight="1">
      <c r="A149" s="57">
        <v>9</v>
      </c>
      <c r="B149" s="48" t="s">
        <v>32</v>
      </c>
      <c r="C149" s="43" t="s">
        <v>31</v>
      </c>
      <c r="D149" s="48">
        <f t="shared" si="46"/>
        <v>25</v>
      </c>
      <c r="E149" s="39"/>
      <c r="F149" s="39"/>
      <c r="G149" s="39"/>
      <c r="H149" s="39"/>
      <c r="I149" s="40"/>
      <c r="J149" s="40">
        <v>25</v>
      </c>
      <c r="K149" s="48"/>
      <c r="L149" s="48"/>
      <c r="M149" s="48"/>
      <c r="N149" s="58"/>
    </row>
    <row r="150" spans="1:14" ht="45.75" customHeight="1">
      <c r="A150" s="57">
        <v>10</v>
      </c>
      <c r="B150" s="48" t="s">
        <v>34</v>
      </c>
      <c r="C150" s="43" t="s">
        <v>33</v>
      </c>
      <c r="D150" s="48">
        <f t="shared" si="46"/>
        <v>45</v>
      </c>
      <c r="E150" s="39"/>
      <c r="F150" s="39"/>
      <c r="G150" s="39"/>
      <c r="H150" s="39"/>
      <c r="I150" s="40"/>
      <c r="J150" s="40">
        <v>25</v>
      </c>
      <c r="K150" s="48">
        <v>20</v>
      </c>
      <c r="L150" s="48"/>
      <c r="M150" s="48"/>
      <c r="N150" s="58"/>
    </row>
    <row r="151" spans="1:14" s="7" customFormat="1" ht="24" customHeight="1">
      <c r="A151" s="57">
        <v>11</v>
      </c>
      <c r="B151" s="12" t="s">
        <v>192</v>
      </c>
      <c r="C151" s="13" t="s">
        <v>193</v>
      </c>
      <c r="D151" s="48">
        <f t="shared" si="46"/>
        <v>25</v>
      </c>
      <c r="E151" s="39"/>
      <c r="F151" s="39"/>
      <c r="G151" s="39"/>
      <c r="H151" s="39"/>
      <c r="I151" s="40"/>
      <c r="J151" s="40"/>
      <c r="K151" s="48">
        <v>25</v>
      </c>
      <c r="L151" s="48"/>
      <c r="M151" s="48"/>
      <c r="N151" s="58"/>
    </row>
    <row r="152" spans="1:14" s="94" customFormat="1" ht="24" customHeight="1">
      <c r="A152" s="57">
        <v>12</v>
      </c>
      <c r="B152" s="48" t="s">
        <v>280</v>
      </c>
      <c r="C152" s="43" t="s">
        <v>281</v>
      </c>
      <c r="D152" s="48">
        <f t="shared" si="46"/>
        <v>25</v>
      </c>
      <c r="E152" s="39"/>
      <c r="F152" s="39"/>
      <c r="G152" s="39"/>
      <c r="H152" s="39"/>
      <c r="I152" s="40"/>
      <c r="J152" s="40">
        <v>25</v>
      </c>
      <c r="K152" s="48"/>
      <c r="L152" s="48"/>
      <c r="M152" s="48"/>
      <c r="N152" s="58"/>
    </row>
    <row r="153" spans="1:14" ht="37.5">
      <c r="A153" s="57">
        <v>13</v>
      </c>
      <c r="B153" s="48" t="s">
        <v>168</v>
      </c>
      <c r="C153" s="43" t="s">
        <v>35</v>
      </c>
      <c r="D153" s="48">
        <f t="shared" si="46"/>
        <v>50</v>
      </c>
      <c r="E153" s="39"/>
      <c r="F153" s="39"/>
      <c r="G153" s="39"/>
      <c r="H153" s="39"/>
      <c r="I153" s="40"/>
      <c r="J153" s="40">
        <v>50</v>
      </c>
      <c r="K153" s="48"/>
      <c r="L153" s="48"/>
      <c r="M153" s="48"/>
      <c r="N153" s="58"/>
    </row>
    <row r="154" spans="1:14">
      <c r="A154" s="57">
        <v>14</v>
      </c>
      <c r="B154" s="48" t="s">
        <v>40</v>
      </c>
      <c r="C154" s="43" t="s">
        <v>39</v>
      </c>
      <c r="D154" s="48">
        <f t="shared" ref="D154" si="47">SUM(E154:K154)</f>
        <v>50</v>
      </c>
      <c r="E154" s="39"/>
      <c r="F154" s="39"/>
      <c r="G154" s="39"/>
      <c r="H154" s="39"/>
      <c r="I154" s="40">
        <v>25</v>
      </c>
      <c r="J154" s="40">
        <v>25</v>
      </c>
      <c r="K154" s="48"/>
      <c r="L154" s="48"/>
      <c r="M154" s="48"/>
      <c r="N154" s="58"/>
    </row>
    <row r="155" spans="1:14" s="9" customFormat="1" ht="24.75" customHeight="1">
      <c r="A155" s="155" t="s">
        <v>275</v>
      </c>
      <c r="B155" s="156"/>
      <c r="C155" s="156"/>
      <c r="D155" s="44">
        <f t="shared" ref="D155:N155" si="48">SUM(D140:D154)</f>
        <v>520</v>
      </c>
      <c r="E155" s="44">
        <f t="shared" si="48"/>
        <v>25</v>
      </c>
      <c r="F155" s="44">
        <f t="shared" si="48"/>
        <v>175</v>
      </c>
      <c r="G155" s="44">
        <f t="shared" si="48"/>
        <v>50</v>
      </c>
      <c r="H155" s="44">
        <f t="shared" si="48"/>
        <v>0</v>
      </c>
      <c r="I155" s="44">
        <f t="shared" si="48"/>
        <v>25</v>
      </c>
      <c r="J155" s="44">
        <f t="shared" si="48"/>
        <v>200</v>
      </c>
      <c r="K155" s="44">
        <f t="shared" si="48"/>
        <v>45</v>
      </c>
      <c r="L155" s="44">
        <f t="shared" si="48"/>
        <v>0</v>
      </c>
      <c r="M155" s="44">
        <f t="shared" si="48"/>
        <v>0</v>
      </c>
      <c r="N155" s="59">
        <f t="shared" si="48"/>
        <v>0</v>
      </c>
    </row>
    <row r="156" spans="1:14" s="30" customFormat="1" ht="29.25" customHeight="1">
      <c r="A156" s="72">
        <v>14</v>
      </c>
      <c r="B156" s="14" t="s">
        <v>218</v>
      </c>
      <c r="C156" s="15" t="s">
        <v>221</v>
      </c>
      <c r="D156" s="14">
        <f>SUM(E156:N156)</f>
        <v>37</v>
      </c>
      <c r="E156" s="14"/>
      <c r="F156" s="14"/>
      <c r="G156" s="14"/>
      <c r="H156" s="14"/>
      <c r="I156" s="14"/>
      <c r="J156" s="14"/>
      <c r="K156" s="14"/>
      <c r="L156" s="14"/>
      <c r="M156" s="14">
        <v>12</v>
      </c>
      <c r="N156" s="61">
        <v>25</v>
      </c>
    </row>
    <row r="157" spans="1:14" s="30" customFormat="1" ht="45.75" customHeight="1">
      <c r="A157" s="72">
        <v>15</v>
      </c>
      <c r="B157" s="14" t="s">
        <v>237</v>
      </c>
      <c r="C157" s="15" t="s">
        <v>200</v>
      </c>
      <c r="D157" s="14">
        <f t="shared" ref="D157:D160" si="49">SUM(E157:N157)</f>
        <v>47</v>
      </c>
      <c r="E157" s="14"/>
      <c r="F157" s="14"/>
      <c r="G157" s="14"/>
      <c r="H157" s="14"/>
      <c r="I157" s="14"/>
      <c r="J157" s="14"/>
      <c r="K157" s="14"/>
      <c r="L157" s="14"/>
      <c r="M157" s="14">
        <v>10</v>
      </c>
      <c r="N157" s="61">
        <v>37</v>
      </c>
    </row>
    <row r="158" spans="1:14" s="30" customFormat="1" ht="24" customHeight="1">
      <c r="A158" s="72">
        <v>16</v>
      </c>
      <c r="B158" s="14" t="s">
        <v>238</v>
      </c>
      <c r="C158" s="15" t="s">
        <v>239</v>
      </c>
      <c r="D158" s="14">
        <f t="shared" si="49"/>
        <v>10</v>
      </c>
      <c r="E158" s="14"/>
      <c r="F158" s="14"/>
      <c r="G158" s="14"/>
      <c r="H158" s="14"/>
      <c r="I158" s="14"/>
      <c r="J158" s="14"/>
      <c r="K158" s="14"/>
      <c r="L158" s="14"/>
      <c r="M158" s="14">
        <v>10</v>
      </c>
      <c r="N158" s="61"/>
    </row>
    <row r="159" spans="1:14" s="30" customFormat="1" ht="48.75" customHeight="1">
      <c r="A159" s="72">
        <v>17</v>
      </c>
      <c r="B159" s="14" t="s">
        <v>240</v>
      </c>
      <c r="C159" s="15" t="s">
        <v>241</v>
      </c>
      <c r="D159" s="14">
        <f t="shared" si="49"/>
        <v>10</v>
      </c>
      <c r="E159" s="14"/>
      <c r="F159" s="14"/>
      <c r="G159" s="14"/>
      <c r="H159" s="14"/>
      <c r="I159" s="14"/>
      <c r="J159" s="14"/>
      <c r="K159" s="14"/>
      <c r="L159" s="14"/>
      <c r="M159" s="14">
        <v>10</v>
      </c>
      <c r="N159" s="61"/>
    </row>
    <row r="160" spans="1:14" s="30" customFormat="1" ht="24.75" customHeight="1">
      <c r="A160" s="72">
        <v>18</v>
      </c>
      <c r="B160" s="14" t="s">
        <v>242</v>
      </c>
      <c r="C160" s="15" t="s">
        <v>243</v>
      </c>
      <c r="D160" s="14">
        <f t="shared" si="49"/>
        <v>40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61">
        <v>40</v>
      </c>
    </row>
    <row r="161" spans="1:14" s="30" customFormat="1" ht="24.75" customHeight="1">
      <c r="A161" s="167" t="s">
        <v>258</v>
      </c>
      <c r="B161" s="168"/>
      <c r="C161" s="169"/>
      <c r="D161" s="44">
        <f>SUM(D156:D160)</f>
        <v>144</v>
      </c>
      <c r="E161" s="44">
        <f t="shared" ref="E161:N161" si="50">SUM(E156:E160)</f>
        <v>0</v>
      </c>
      <c r="F161" s="44">
        <f t="shared" si="50"/>
        <v>0</v>
      </c>
      <c r="G161" s="44">
        <f t="shared" si="50"/>
        <v>0</v>
      </c>
      <c r="H161" s="44">
        <f t="shared" si="50"/>
        <v>0</v>
      </c>
      <c r="I161" s="44">
        <f t="shared" si="50"/>
        <v>0</v>
      </c>
      <c r="J161" s="44">
        <f t="shared" si="50"/>
        <v>0</v>
      </c>
      <c r="K161" s="44">
        <f t="shared" si="50"/>
        <v>0</v>
      </c>
      <c r="L161" s="44">
        <f t="shared" si="50"/>
        <v>0</v>
      </c>
      <c r="M161" s="44">
        <f t="shared" si="50"/>
        <v>42</v>
      </c>
      <c r="N161" s="59">
        <f t="shared" si="50"/>
        <v>102</v>
      </c>
    </row>
    <row r="162" spans="1:14" s="30" customFormat="1" ht="24.75" customHeight="1">
      <c r="A162" s="170" t="s">
        <v>201</v>
      </c>
      <c r="B162" s="171"/>
      <c r="C162" s="172"/>
      <c r="D162" s="16">
        <f t="shared" ref="D162:N162" si="51">D155+D161</f>
        <v>664</v>
      </c>
      <c r="E162" s="16">
        <f t="shared" si="51"/>
        <v>25</v>
      </c>
      <c r="F162" s="16">
        <f t="shared" si="51"/>
        <v>175</v>
      </c>
      <c r="G162" s="16">
        <f t="shared" si="51"/>
        <v>50</v>
      </c>
      <c r="H162" s="16">
        <f t="shared" si="51"/>
        <v>0</v>
      </c>
      <c r="I162" s="16">
        <f t="shared" si="51"/>
        <v>25</v>
      </c>
      <c r="J162" s="16">
        <f t="shared" si="51"/>
        <v>200</v>
      </c>
      <c r="K162" s="16">
        <f t="shared" si="51"/>
        <v>45</v>
      </c>
      <c r="L162" s="16">
        <f t="shared" si="51"/>
        <v>0</v>
      </c>
      <c r="M162" s="16">
        <f t="shared" si="51"/>
        <v>42</v>
      </c>
      <c r="N162" s="62">
        <f t="shared" si="51"/>
        <v>102</v>
      </c>
    </row>
    <row r="163" spans="1:14" ht="27" customHeight="1">
      <c r="A163" s="149" t="s">
        <v>79</v>
      </c>
      <c r="B163" s="150"/>
      <c r="C163" s="150"/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1"/>
    </row>
    <row r="164" spans="1:14">
      <c r="A164" s="63">
        <v>1</v>
      </c>
      <c r="B164" s="48" t="s">
        <v>86</v>
      </c>
      <c r="C164" s="52" t="s">
        <v>87</v>
      </c>
      <c r="D164" s="49">
        <f>SUM(E164:K164)</f>
        <v>20</v>
      </c>
      <c r="E164" s="51"/>
      <c r="F164" s="51">
        <v>20</v>
      </c>
      <c r="G164" s="51"/>
      <c r="H164" s="51"/>
      <c r="I164" s="50"/>
      <c r="J164" s="50"/>
      <c r="K164" s="49"/>
      <c r="L164" s="48"/>
      <c r="M164" s="48"/>
      <c r="N164" s="58"/>
    </row>
    <row r="165" spans="1:14" ht="37.5">
      <c r="A165" s="63">
        <v>2</v>
      </c>
      <c r="B165" s="48" t="s">
        <v>62</v>
      </c>
      <c r="C165" s="52" t="s">
        <v>61</v>
      </c>
      <c r="D165" s="49">
        <f>SUM(E165:K165)</f>
        <v>50</v>
      </c>
      <c r="E165" s="51">
        <v>25</v>
      </c>
      <c r="F165" s="51">
        <v>25</v>
      </c>
      <c r="G165" s="51"/>
      <c r="H165" s="51"/>
      <c r="I165" s="50"/>
      <c r="J165" s="50"/>
      <c r="K165" s="49"/>
      <c r="L165" s="48"/>
      <c r="M165" s="48"/>
      <c r="N165" s="58"/>
    </row>
    <row r="166" spans="1:14" ht="37.5">
      <c r="A166" s="63">
        <v>3</v>
      </c>
      <c r="B166" s="48" t="s">
        <v>84</v>
      </c>
      <c r="C166" s="52" t="s">
        <v>85</v>
      </c>
      <c r="D166" s="49">
        <f>SUM(E166:K166)</f>
        <v>25</v>
      </c>
      <c r="E166" s="51"/>
      <c r="F166" s="51"/>
      <c r="G166" s="51">
        <v>25</v>
      </c>
      <c r="H166" s="51"/>
      <c r="I166" s="50"/>
      <c r="J166" s="50"/>
      <c r="K166" s="49"/>
      <c r="L166" s="48"/>
      <c r="M166" s="48"/>
      <c r="N166" s="58"/>
    </row>
    <row r="167" spans="1:14" ht="37.5">
      <c r="A167" s="63">
        <v>4</v>
      </c>
      <c r="B167" s="48" t="s">
        <v>161</v>
      </c>
      <c r="C167" s="52" t="s">
        <v>162</v>
      </c>
      <c r="D167" s="49">
        <f>SUM(E167:K167)</f>
        <v>50</v>
      </c>
      <c r="E167" s="51">
        <v>25</v>
      </c>
      <c r="F167" s="51">
        <v>25</v>
      </c>
      <c r="G167" s="51"/>
      <c r="H167" s="51"/>
      <c r="I167" s="50"/>
      <c r="J167" s="50"/>
      <c r="K167" s="49"/>
      <c r="L167" s="48"/>
      <c r="M167" s="48"/>
      <c r="N167" s="58"/>
    </row>
    <row r="168" spans="1:14">
      <c r="A168" s="63">
        <v>5</v>
      </c>
      <c r="B168" s="48" t="s">
        <v>82</v>
      </c>
      <c r="C168" s="52" t="s">
        <v>83</v>
      </c>
      <c r="D168" s="49">
        <f>SUM(E168:K168)</f>
        <v>25</v>
      </c>
      <c r="E168" s="51"/>
      <c r="F168" s="51">
        <v>25</v>
      </c>
      <c r="G168" s="51"/>
      <c r="H168" s="51"/>
      <c r="I168" s="50"/>
      <c r="J168" s="50"/>
      <c r="K168" s="49"/>
      <c r="L168" s="48"/>
      <c r="M168" s="48"/>
      <c r="N168" s="58"/>
    </row>
    <row r="169" spans="1:14" ht="37.5">
      <c r="A169" s="63">
        <v>6</v>
      </c>
      <c r="B169" s="48" t="s">
        <v>80</v>
      </c>
      <c r="C169" s="52" t="s">
        <v>81</v>
      </c>
      <c r="D169" s="49">
        <f t="shared" ref="D169:D170" si="52">SUM(E169:K169)</f>
        <v>25</v>
      </c>
      <c r="E169" s="51"/>
      <c r="F169" s="51">
        <v>25</v>
      </c>
      <c r="G169" s="51"/>
      <c r="H169" s="51"/>
      <c r="I169" s="50"/>
      <c r="J169" s="50"/>
      <c r="K169" s="49"/>
      <c r="L169" s="48"/>
      <c r="M169" s="48"/>
      <c r="N169" s="58"/>
    </row>
    <row r="170" spans="1:14" ht="45" customHeight="1">
      <c r="A170" s="63">
        <v>7</v>
      </c>
      <c r="B170" s="48" t="s">
        <v>53</v>
      </c>
      <c r="C170" s="52" t="s">
        <v>52</v>
      </c>
      <c r="D170" s="49">
        <f t="shared" si="52"/>
        <v>5</v>
      </c>
      <c r="E170" s="51"/>
      <c r="F170" s="51">
        <v>5</v>
      </c>
      <c r="G170" s="51"/>
      <c r="H170" s="51"/>
      <c r="I170" s="50"/>
      <c r="J170" s="50"/>
      <c r="K170" s="49"/>
      <c r="L170" s="48"/>
      <c r="M170" s="48"/>
      <c r="N170" s="58"/>
    </row>
    <row r="171" spans="1:14" s="9" customFormat="1" ht="26.25" customHeight="1">
      <c r="A171" s="164" t="s">
        <v>201</v>
      </c>
      <c r="B171" s="165"/>
      <c r="C171" s="166"/>
      <c r="D171" s="1">
        <f>SUM(D164:D170)</f>
        <v>200</v>
      </c>
      <c r="E171" s="1">
        <f t="shared" ref="E171:N171" si="53">SUM(E164:E170)</f>
        <v>50</v>
      </c>
      <c r="F171" s="1">
        <f t="shared" si="53"/>
        <v>125</v>
      </c>
      <c r="G171" s="1">
        <f t="shared" si="53"/>
        <v>25</v>
      </c>
      <c r="H171" s="1">
        <f t="shared" si="53"/>
        <v>0</v>
      </c>
      <c r="I171" s="1">
        <f t="shared" si="53"/>
        <v>0</v>
      </c>
      <c r="J171" s="1">
        <f t="shared" si="53"/>
        <v>0</v>
      </c>
      <c r="K171" s="1">
        <f t="shared" si="53"/>
        <v>0</v>
      </c>
      <c r="L171" s="1">
        <f t="shared" si="53"/>
        <v>0</v>
      </c>
      <c r="M171" s="1">
        <f t="shared" si="53"/>
        <v>0</v>
      </c>
      <c r="N171" s="66">
        <f t="shared" si="53"/>
        <v>0</v>
      </c>
    </row>
    <row r="172" spans="1:14" ht="36" customHeight="1">
      <c r="A172" s="149" t="s">
        <v>146</v>
      </c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1"/>
    </row>
    <row r="173" spans="1:14" ht="21" customHeight="1">
      <c r="A173" s="63">
        <v>1</v>
      </c>
      <c r="B173" s="48" t="s">
        <v>55</v>
      </c>
      <c r="C173" s="52" t="s">
        <v>54</v>
      </c>
      <c r="D173" s="49">
        <f>SUM(E173:K173)</f>
        <v>20</v>
      </c>
      <c r="E173" s="51"/>
      <c r="F173" s="51">
        <v>20</v>
      </c>
      <c r="G173" s="51"/>
      <c r="H173" s="51"/>
      <c r="I173" s="50"/>
      <c r="J173" s="50"/>
      <c r="K173" s="49"/>
      <c r="L173" s="48"/>
      <c r="M173" s="48"/>
      <c r="N173" s="58"/>
    </row>
    <row r="174" spans="1:14" ht="37.5">
      <c r="A174" s="63">
        <v>2</v>
      </c>
      <c r="B174" s="48" t="s">
        <v>56</v>
      </c>
      <c r="C174" s="52" t="s">
        <v>57</v>
      </c>
      <c r="D174" s="49">
        <f>SUM(E174:K174)</f>
        <v>40</v>
      </c>
      <c r="E174" s="51"/>
      <c r="F174" s="51">
        <v>25</v>
      </c>
      <c r="G174" s="51">
        <v>15</v>
      </c>
      <c r="H174" s="51"/>
      <c r="I174" s="50"/>
      <c r="J174" s="50"/>
      <c r="K174" s="49"/>
      <c r="L174" s="48"/>
      <c r="M174" s="48"/>
      <c r="N174" s="58"/>
    </row>
    <row r="175" spans="1:14">
      <c r="A175" s="63">
        <v>3</v>
      </c>
      <c r="B175" s="48" t="s">
        <v>178</v>
      </c>
      <c r="C175" s="52" t="s">
        <v>177</v>
      </c>
      <c r="D175" s="49">
        <f>SUM(E175:K175)</f>
        <v>40</v>
      </c>
      <c r="E175" s="51"/>
      <c r="F175" s="51">
        <v>25</v>
      </c>
      <c r="G175" s="51">
        <v>15</v>
      </c>
      <c r="H175" s="51"/>
      <c r="I175" s="50"/>
      <c r="J175" s="50"/>
      <c r="K175" s="49"/>
      <c r="L175" s="48"/>
      <c r="M175" s="48"/>
      <c r="N175" s="58"/>
    </row>
    <row r="176" spans="1:14">
      <c r="A176" s="63">
        <v>4</v>
      </c>
      <c r="B176" s="48" t="s">
        <v>106</v>
      </c>
      <c r="C176" s="52" t="s">
        <v>165</v>
      </c>
      <c r="D176" s="49">
        <f>SUM(E176:K176)</f>
        <v>75</v>
      </c>
      <c r="E176" s="51"/>
      <c r="F176" s="51"/>
      <c r="G176" s="51"/>
      <c r="H176" s="51"/>
      <c r="I176" s="50">
        <v>25</v>
      </c>
      <c r="J176" s="50">
        <v>50</v>
      </c>
      <c r="K176" s="49"/>
      <c r="L176" s="48"/>
      <c r="M176" s="48"/>
      <c r="N176" s="58"/>
    </row>
    <row r="177" spans="1:14" s="9" customFormat="1" ht="24.75" customHeight="1">
      <c r="A177" s="155" t="s">
        <v>275</v>
      </c>
      <c r="B177" s="156"/>
      <c r="C177" s="156"/>
      <c r="D177" s="47">
        <f>SUM(D173:D176)</f>
        <v>175</v>
      </c>
      <c r="E177" s="47">
        <f t="shared" ref="E177:N177" si="54">SUM(E173:E176)</f>
        <v>0</v>
      </c>
      <c r="F177" s="47">
        <f t="shared" si="54"/>
        <v>70</v>
      </c>
      <c r="G177" s="47">
        <f t="shared" si="54"/>
        <v>30</v>
      </c>
      <c r="H177" s="47">
        <f t="shared" si="54"/>
        <v>0</v>
      </c>
      <c r="I177" s="47">
        <f t="shared" si="54"/>
        <v>25</v>
      </c>
      <c r="J177" s="47">
        <f t="shared" si="54"/>
        <v>50</v>
      </c>
      <c r="K177" s="47">
        <f t="shared" si="54"/>
        <v>0</v>
      </c>
      <c r="L177" s="47">
        <f t="shared" si="54"/>
        <v>0</v>
      </c>
      <c r="M177" s="47">
        <f t="shared" si="54"/>
        <v>0</v>
      </c>
      <c r="N177" s="64">
        <f t="shared" si="54"/>
        <v>0</v>
      </c>
    </row>
    <row r="178" spans="1:14" s="32" customFormat="1" ht="24.75" customHeight="1">
      <c r="A178" s="65">
        <v>5</v>
      </c>
      <c r="B178" s="14" t="s">
        <v>219</v>
      </c>
      <c r="C178" s="18" t="s">
        <v>244</v>
      </c>
      <c r="D178" s="17">
        <f>SUM(E178:N178)</f>
        <v>48</v>
      </c>
      <c r="E178" s="17"/>
      <c r="F178" s="17"/>
      <c r="G178" s="17"/>
      <c r="H178" s="17"/>
      <c r="I178" s="17"/>
      <c r="J178" s="17"/>
      <c r="K178" s="17"/>
      <c r="L178" s="14"/>
      <c r="M178" s="14">
        <v>12</v>
      </c>
      <c r="N178" s="61">
        <v>36</v>
      </c>
    </row>
    <row r="179" spans="1:14" s="33" customFormat="1" ht="24.75" customHeight="1">
      <c r="A179" s="167" t="s">
        <v>258</v>
      </c>
      <c r="B179" s="168"/>
      <c r="C179" s="169"/>
      <c r="D179" s="47">
        <f>D178</f>
        <v>48</v>
      </c>
      <c r="E179" s="47">
        <f t="shared" ref="E179:N179" si="55">E178</f>
        <v>0</v>
      </c>
      <c r="F179" s="47">
        <f t="shared" si="55"/>
        <v>0</v>
      </c>
      <c r="G179" s="47">
        <f t="shared" si="55"/>
        <v>0</v>
      </c>
      <c r="H179" s="47">
        <f t="shared" si="55"/>
        <v>0</v>
      </c>
      <c r="I179" s="47">
        <f t="shared" si="55"/>
        <v>0</v>
      </c>
      <c r="J179" s="47">
        <f t="shared" si="55"/>
        <v>0</v>
      </c>
      <c r="K179" s="47">
        <f t="shared" si="55"/>
        <v>0</v>
      </c>
      <c r="L179" s="47">
        <f t="shared" si="55"/>
        <v>0</v>
      </c>
      <c r="M179" s="47">
        <f t="shared" si="55"/>
        <v>12</v>
      </c>
      <c r="N179" s="64">
        <f t="shared" si="55"/>
        <v>36</v>
      </c>
    </row>
    <row r="180" spans="1:14" s="33" customFormat="1" ht="24.75" customHeight="1">
      <c r="A180" s="170" t="s">
        <v>201</v>
      </c>
      <c r="B180" s="171"/>
      <c r="C180" s="172"/>
      <c r="D180" s="1">
        <f>D177+D179</f>
        <v>223</v>
      </c>
      <c r="E180" s="1">
        <f t="shared" ref="E180:N180" si="56">E177+E179</f>
        <v>0</v>
      </c>
      <c r="F180" s="1">
        <f t="shared" si="56"/>
        <v>70</v>
      </c>
      <c r="G180" s="1">
        <f t="shared" si="56"/>
        <v>30</v>
      </c>
      <c r="H180" s="1">
        <f t="shared" si="56"/>
        <v>0</v>
      </c>
      <c r="I180" s="1">
        <f t="shared" si="56"/>
        <v>25</v>
      </c>
      <c r="J180" s="1">
        <f t="shared" si="56"/>
        <v>50</v>
      </c>
      <c r="K180" s="1">
        <f t="shared" si="56"/>
        <v>0</v>
      </c>
      <c r="L180" s="1">
        <f t="shared" si="56"/>
        <v>0</v>
      </c>
      <c r="M180" s="1">
        <f t="shared" si="56"/>
        <v>12</v>
      </c>
      <c r="N180" s="66">
        <f t="shared" si="56"/>
        <v>36</v>
      </c>
    </row>
    <row r="181" spans="1:14" ht="37.5" customHeight="1">
      <c r="A181" s="152" t="s">
        <v>43</v>
      </c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4"/>
    </row>
    <row r="182" spans="1:14" ht="58.5" customHeight="1">
      <c r="A182" s="57">
        <v>1</v>
      </c>
      <c r="B182" s="48" t="s">
        <v>45</v>
      </c>
      <c r="C182" s="43" t="s">
        <v>44</v>
      </c>
      <c r="D182" s="48">
        <f t="shared" ref="D182:D191" si="57">SUM(E182:K182)</f>
        <v>25</v>
      </c>
      <c r="E182" s="39"/>
      <c r="F182" s="39">
        <v>25</v>
      </c>
      <c r="G182" s="39"/>
      <c r="H182" s="39"/>
      <c r="I182" s="40"/>
      <c r="J182" s="40"/>
      <c r="K182" s="48"/>
      <c r="L182" s="48"/>
      <c r="M182" s="48"/>
      <c r="N182" s="58"/>
    </row>
    <row r="183" spans="1:14" ht="37.5">
      <c r="A183" s="57">
        <v>2</v>
      </c>
      <c r="B183" s="48" t="s">
        <v>47</v>
      </c>
      <c r="C183" s="43" t="s">
        <v>46</v>
      </c>
      <c r="D183" s="48">
        <f t="shared" si="57"/>
        <v>25</v>
      </c>
      <c r="E183" s="39"/>
      <c r="F183" s="39">
        <v>25</v>
      </c>
      <c r="G183" s="39"/>
      <c r="H183" s="39"/>
      <c r="I183" s="40"/>
      <c r="J183" s="40"/>
      <c r="K183" s="48"/>
      <c r="L183" s="48"/>
      <c r="M183" s="48"/>
      <c r="N183" s="58"/>
    </row>
    <row r="184" spans="1:14" ht="39.75" customHeight="1">
      <c r="A184" s="57">
        <v>3</v>
      </c>
      <c r="B184" s="48" t="s">
        <v>49</v>
      </c>
      <c r="C184" s="43" t="s">
        <v>48</v>
      </c>
      <c r="D184" s="48">
        <f t="shared" si="57"/>
        <v>40</v>
      </c>
      <c r="E184" s="39">
        <v>20</v>
      </c>
      <c r="F184" s="39"/>
      <c r="G184" s="39">
        <v>20</v>
      </c>
      <c r="H184" s="39"/>
      <c r="I184" s="40"/>
      <c r="J184" s="40"/>
      <c r="K184" s="48"/>
      <c r="L184" s="48"/>
      <c r="M184" s="48"/>
      <c r="N184" s="58"/>
    </row>
    <row r="185" spans="1:14" ht="37.5">
      <c r="A185" s="57">
        <v>4</v>
      </c>
      <c r="B185" s="48" t="s">
        <v>53</v>
      </c>
      <c r="C185" s="43" t="s">
        <v>52</v>
      </c>
      <c r="D185" s="48">
        <f t="shared" si="57"/>
        <v>5</v>
      </c>
      <c r="E185" s="39"/>
      <c r="F185" s="39">
        <v>5</v>
      </c>
      <c r="G185" s="39"/>
      <c r="H185" s="39"/>
      <c r="I185" s="40"/>
      <c r="J185" s="40"/>
      <c r="K185" s="48"/>
      <c r="L185" s="48"/>
      <c r="M185" s="48"/>
      <c r="N185" s="58"/>
    </row>
    <row r="186" spans="1:14">
      <c r="A186" s="57">
        <v>5</v>
      </c>
      <c r="B186" s="48" t="s">
        <v>55</v>
      </c>
      <c r="C186" s="43" t="s">
        <v>54</v>
      </c>
      <c r="D186" s="48">
        <f t="shared" si="57"/>
        <v>45</v>
      </c>
      <c r="E186" s="39"/>
      <c r="F186" s="39">
        <v>20</v>
      </c>
      <c r="G186" s="39">
        <v>25</v>
      </c>
      <c r="H186" s="39"/>
      <c r="I186" s="40"/>
      <c r="J186" s="40"/>
      <c r="K186" s="48"/>
      <c r="L186" s="48"/>
      <c r="M186" s="48"/>
      <c r="N186" s="58"/>
    </row>
    <row r="187" spans="1:14" ht="37.5">
      <c r="A187" s="57">
        <v>6</v>
      </c>
      <c r="B187" s="48" t="s">
        <v>183</v>
      </c>
      <c r="C187" s="43" t="s">
        <v>184</v>
      </c>
      <c r="D187" s="48">
        <f t="shared" si="57"/>
        <v>25</v>
      </c>
      <c r="E187" s="39"/>
      <c r="F187" s="39">
        <v>25</v>
      </c>
      <c r="G187" s="39"/>
      <c r="H187" s="39"/>
      <c r="I187" s="40"/>
      <c r="J187" s="40"/>
      <c r="K187" s="48"/>
      <c r="L187" s="48"/>
      <c r="M187" s="48"/>
      <c r="N187" s="58"/>
    </row>
    <row r="188" spans="1:14" ht="37.5">
      <c r="A188" s="57">
        <v>7</v>
      </c>
      <c r="B188" s="48" t="s">
        <v>56</v>
      </c>
      <c r="C188" s="43" t="s">
        <v>57</v>
      </c>
      <c r="D188" s="48">
        <f>SUM(E188:K188)</f>
        <v>40</v>
      </c>
      <c r="E188" s="39"/>
      <c r="F188" s="39">
        <v>25</v>
      </c>
      <c r="G188" s="39">
        <v>15</v>
      </c>
      <c r="H188" s="39"/>
      <c r="I188" s="40"/>
      <c r="J188" s="40"/>
      <c r="K188" s="48"/>
      <c r="L188" s="48"/>
      <c r="M188" s="48"/>
      <c r="N188" s="58"/>
    </row>
    <row r="189" spans="1:14" ht="24.75" customHeight="1">
      <c r="A189" s="57">
        <v>8</v>
      </c>
      <c r="B189" s="48" t="s">
        <v>51</v>
      </c>
      <c r="C189" s="43" t="s">
        <v>50</v>
      </c>
      <c r="D189" s="48">
        <f>SUM(E189:K189)</f>
        <v>15</v>
      </c>
      <c r="E189" s="39">
        <v>15</v>
      </c>
      <c r="F189" s="39"/>
      <c r="G189" s="39"/>
      <c r="H189" s="39"/>
      <c r="I189" s="40"/>
      <c r="J189" s="40"/>
      <c r="K189" s="48"/>
      <c r="L189" s="48"/>
      <c r="M189" s="48"/>
      <c r="N189" s="58"/>
    </row>
    <row r="190" spans="1:14" ht="27.75" customHeight="1">
      <c r="A190" s="57">
        <v>9</v>
      </c>
      <c r="B190" s="48" t="s">
        <v>180</v>
      </c>
      <c r="C190" s="43" t="s">
        <v>179</v>
      </c>
      <c r="D190" s="48">
        <f t="shared" si="57"/>
        <v>25</v>
      </c>
      <c r="E190" s="39"/>
      <c r="F190" s="39">
        <v>25</v>
      </c>
      <c r="G190" s="39"/>
      <c r="H190" s="39"/>
      <c r="I190" s="40"/>
      <c r="J190" s="40"/>
      <c r="K190" s="48"/>
      <c r="L190" s="48"/>
      <c r="M190" s="48"/>
      <c r="N190" s="58"/>
    </row>
    <row r="191" spans="1:14" ht="45" customHeight="1">
      <c r="A191" s="57">
        <v>10</v>
      </c>
      <c r="B191" s="48" t="s">
        <v>178</v>
      </c>
      <c r="C191" s="43" t="s">
        <v>177</v>
      </c>
      <c r="D191" s="48">
        <f t="shared" si="57"/>
        <v>25</v>
      </c>
      <c r="E191" s="39"/>
      <c r="F191" s="39">
        <v>25</v>
      </c>
      <c r="G191" s="39"/>
      <c r="H191" s="39"/>
      <c r="I191" s="40"/>
      <c r="J191" s="40"/>
      <c r="K191" s="48"/>
      <c r="L191" s="48"/>
      <c r="M191" s="48"/>
      <c r="N191" s="58"/>
    </row>
    <row r="192" spans="1:14" s="9" customFormat="1" ht="24" customHeight="1">
      <c r="A192" s="155" t="s">
        <v>275</v>
      </c>
      <c r="B192" s="156"/>
      <c r="C192" s="156"/>
      <c r="D192" s="44">
        <f>SUM(D182:D191)</f>
        <v>270</v>
      </c>
      <c r="E192" s="44">
        <f t="shared" ref="E192:N192" si="58">SUM(E182:E191)</f>
        <v>35</v>
      </c>
      <c r="F192" s="44">
        <f t="shared" si="58"/>
        <v>175</v>
      </c>
      <c r="G192" s="44">
        <f t="shared" si="58"/>
        <v>60</v>
      </c>
      <c r="H192" s="44">
        <f t="shared" si="58"/>
        <v>0</v>
      </c>
      <c r="I192" s="44">
        <f t="shared" si="58"/>
        <v>0</v>
      </c>
      <c r="J192" s="44">
        <f t="shared" si="58"/>
        <v>0</v>
      </c>
      <c r="K192" s="44">
        <f t="shared" si="58"/>
        <v>0</v>
      </c>
      <c r="L192" s="44">
        <f t="shared" si="58"/>
        <v>0</v>
      </c>
      <c r="M192" s="44">
        <f t="shared" si="58"/>
        <v>0</v>
      </c>
      <c r="N192" s="59">
        <f t="shared" si="58"/>
        <v>0</v>
      </c>
    </row>
    <row r="193" spans="1:14" s="34" customFormat="1" ht="24" customHeight="1">
      <c r="A193" s="60">
        <v>11</v>
      </c>
      <c r="B193" s="14" t="s">
        <v>245</v>
      </c>
      <c r="C193" s="15" t="s">
        <v>246</v>
      </c>
      <c r="D193" s="14">
        <f>SUM(E193:N193)</f>
        <v>25</v>
      </c>
      <c r="E193" s="14"/>
      <c r="F193" s="14"/>
      <c r="G193" s="14"/>
      <c r="H193" s="14"/>
      <c r="I193" s="14"/>
      <c r="J193" s="14"/>
      <c r="K193" s="14"/>
      <c r="L193" s="14"/>
      <c r="M193" s="14"/>
      <c r="N193" s="61">
        <v>25</v>
      </c>
    </row>
    <row r="194" spans="1:14" s="34" customFormat="1" ht="24" customHeight="1">
      <c r="A194" s="60">
        <v>12</v>
      </c>
      <c r="B194" s="14" t="s">
        <v>219</v>
      </c>
      <c r="C194" s="15">
        <v>16675</v>
      </c>
      <c r="D194" s="14">
        <f>SUM(E194:N194)</f>
        <v>37</v>
      </c>
      <c r="E194" s="14"/>
      <c r="F194" s="14"/>
      <c r="G194" s="14"/>
      <c r="H194" s="14"/>
      <c r="I194" s="14"/>
      <c r="J194" s="14"/>
      <c r="K194" s="14"/>
      <c r="L194" s="14"/>
      <c r="M194" s="14">
        <v>12</v>
      </c>
      <c r="N194" s="61">
        <v>25</v>
      </c>
    </row>
    <row r="195" spans="1:14" s="34" customFormat="1" ht="24" customHeight="1">
      <c r="A195" s="167" t="s">
        <v>258</v>
      </c>
      <c r="B195" s="168"/>
      <c r="C195" s="169"/>
      <c r="D195" s="44">
        <f>SUM(D193:D194)</f>
        <v>62</v>
      </c>
      <c r="E195" s="44">
        <f t="shared" ref="E195:N195" si="59">SUM(E193:E194)</f>
        <v>0</v>
      </c>
      <c r="F195" s="44">
        <f t="shared" si="59"/>
        <v>0</v>
      </c>
      <c r="G195" s="44">
        <f t="shared" si="59"/>
        <v>0</v>
      </c>
      <c r="H195" s="44">
        <f t="shared" si="59"/>
        <v>0</v>
      </c>
      <c r="I195" s="44">
        <f t="shared" si="59"/>
        <v>0</v>
      </c>
      <c r="J195" s="44">
        <f t="shared" si="59"/>
        <v>0</v>
      </c>
      <c r="K195" s="44">
        <f t="shared" si="59"/>
        <v>0</v>
      </c>
      <c r="L195" s="44">
        <f t="shared" si="59"/>
        <v>0</v>
      </c>
      <c r="M195" s="44">
        <f t="shared" si="59"/>
        <v>12</v>
      </c>
      <c r="N195" s="59">
        <f t="shared" si="59"/>
        <v>50</v>
      </c>
    </row>
    <row r="196" spans="1:14" s="34" customFormat="1" ht="24" customHeight="1">
      <c r="A196" s="170" t="s">
        <v>201</v>
      </c>
      <c r="B196" s="171"/>
      <c r="C196" s="172"/>
      <c r="D196" s="16">
        <f>D192+D195</f>
        <v>332</v>
      </c>
      <c r="E196" s="16">
        <f t="shared" ref="E196:N196" si="60">E192+E195</f>
        <v>35</v>
      </c>
      <c r="F196" s="16">
        <f t="shared" si="60"/>
        <v>175</v>
      </c>
      <c r="G196" s="16">
        <f t="shared" si="60"/>
        <v>60</v>
      </c>
      <c r="H196" s="16">
        <f t="shared" si="60"/>
        <v>0</v>
      </c>
      <c r="I196" s="16">
        <f t="shared" si="60"/>
        <v>0</v>
      </c>
      <c r="J196" s="16">
        <f t="shared" si="60"/>
        <v>0</v>
      </c>
      <c r="K196" s="16">
        <f t="shared" si="60"/>
        <v>0</v>
      </c>
      <c r="L196" s="16">
        <f t="shared" si="60"/>
        <v>0</v>
      </c>
      <c r="M196" s="16">
        <f t="shared" si="60"/>
        <v>12</v>
      </c>
      <c r="N196" s="62">
        <f t="shared" si="60"/>
        <v>50</v>
      </c>
    </row>
    <row r="197" spans="1:14" ht="38.25" customHeight="1">
      <c r="A197" s="149" t="s">
        <v>95</v>
      </c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1"/>
    </row>
    <row r="198" spans="1:14" ht="40.5" customHeight="1">
      <c r="A198" s="63">
        <v>1</v>
      </c>
      <c r="B198" s="48" t="s">
        <v>100</v>
      </c>
      <c r="C198" s="52" t="s">
        <v>101</v>
      </c>
      <c r="D198" s="49">
        <f>SUM(E198:K198)</f>
        <v>25</v>
      </c>
      <c r="E198" s="51"/>
      <c r="F198" s="51">
        <v>25</v>
      </c>
      <c r="G198" s="51"/>
      <c r="H198" s="51"/>
      <c r="I198" s="50"/>
      <c r="J198" s="50"/>
      <c r="K198" s="49"/>
      <c r="L198" s="48"/>
      <c r="M198" s="48"/>
      <c r="N198" s="58"/>
    </row>
    <row r="199" spans="1:14" ht="60" customHeight="1">
      <c r="A199" s="63">
        <v>2</v>
      </c>
      <c r="B199" s="48" t="s">
        <v>74</v>
      </c>
      <c r="C199" s="52" t="s">
        <v>69</v>
      </c>
      <c r="D199" s="49">
        <f>SUM(E199:K199)</f>
        <v>25</v>
      </c>
      <c r="E199" s="51"/>
      <c r="F199" s="51">
        <v>25</v>
      </c>
      <c r="G199" s="51"/>
      <c r="H199" s="51"/>
      <c r="I199" s="50"/>
      <c r="J199" s="50"/>
      <c r="K199" s="49"/>
      <c r="L199" s="48"/>
      <c r="M199" s="48"/>
      <c r="N199" s="58"/>
    </row>
    <row r="200" spans="1:14" ht="42.75" customHeight="1">
      <c r="A200" s="63">
        <v>3</v>
      </c>
      <c r="B200" s="48" t="s">
        <v>161</v>
      </c>
      <c r="C200" s="52" t="s">
        <v>162</v>
      </c>
      <c r="D200" s="49">
        <f>SUM(E200:K200)</f>
        <v>50</v>
      </c>
      <c r="E200" s="51">
        <v>25</v>
      </c>
      <c r="F200" s="51">
        <v>25</v>
      </c>
      <c r="G200" s="51"/>
      <c r="H200" s="51"/>
      <c r="I200" s="50"/>
      <c r="J200" s="50"/>
      <c r="K200" s="49"/>
      <c r="L200" s="48"/>
      <c r="M200" s="48"/>
      <c r="N200" s="58"/>
    </row>
    <row r="201" spans="1:14" ht="40.5" customHeight="1">
      <c r="A201" s="63">
        <v>4</v>
      </c>
      <c r="B201" s="48" t="s">
        <v>96</v>
      </c>
      <c r="C201" s="52" t="s">
        <v>97</v>
      </c>
      <c r="D201" s="49">
        <f t="shared" ref="D201:D204" si="61">SUM(E201:K201)</f>
        <v>40</v>
      </c>
      <c r="E201" s="51"/>
      <c r="F201" s="51">
        <v>25</v>
      </c>
      <c r="G201" s="51">
        <v>15</v>
      </c>
      <c r="H201" s="51"/>
      <c r="I201" s="50"/>
      <c r="J201" s="50"/>
      <c r="K201" s="49"/>
      <c r="L201" s="48"/>
      <c r="M201" s="48"/>
      <c r="N201" s="58"/>
    </row>
    <row r="202" spans="1:14" ht="27" customHeight="1">
      <c r="A202" s="63">
        <v>5</v>
      </c>
      <c r="B202" s="48" t="s">
        <v>98</v>
      </c>
      <c r="C202" s="52" t="s">
        <v>99</v>
      </c>
      <c r="D202" s="49">
        <f t="shared" si="61"/>
        <v>50</v>
      </c>
      <c r="E202" s="51"/>
      <c r="F202" s="51">
        <v>25</v>
      </c>
      <c r="G202" s="51">
        <v>25</v>
      </c>
      <c r="H202" s="51"/>
      <c r="I202" s="50"/>
      <c r="J202" s="50"/>
      <c r="K202" s="49"/>
      <c r="L202" s="48"/>
      <c r="M202" s="48"/>
      <c r="N202" s="58"/>
    </row>
    <row r="203" spans="1:14" ht="42" customHeight="1">
      <c r="A203" s="63">
        <v>6</v>
      </c>
      <c r="B203" s="48" t="s">
        <v>182</v>
      </c>
      <c r="C203" s="52" t="s">
        <v>181</v>
      </c>
      <c r="D203" s="49">
        <f t="shared" si="61"/>
        <v>25</v>
      </c>
      <c r="E203" s="51"/>
      <c r="F203" s="51">
        <v>25</v>
      </c>
      <c r="G203" s="51"/>
      <c r="H203" s="51"/>
      <c r="I203" s="50"/>
      <c r="J203" s="50"/>
      <c r="K203" s="49"/>
      <c r="L203" s="48"/>
      <c r="M203" s="48"/>
      <c r="N203" s="58"/>
    </row>
    <row r="204" spans="1:14" ht="46.5" customHeight="1">
      <c r="A204" s="63">
        <v>7</v>
      </c>
      <c r="B204" s="48" t="s">
        <v>102</v>
      </c>
      <c r="C204" s="52" t="s">
        <v>103</v>
      </c>
      <c r="D204" s="49">
        <f t="shared" si="61"/>
        <v>25</v>
      </c>
      <c r="E204" s="51">
        <v>25</v>
      </c>
      <c r="F204" s="51"/>
      <c r="G204" s="51"/>
      <c r="H204" s="51"/>
      <c r="I204" s="50"/>
      <c r="J204" s="50"/>
      <c r="K204" s="49"/>
      <c r="L204" s="48"/>
      <c r="M204" s="48"/>
      <c r="N204" s="58"/>
    </row>
    <row r="205" spans="1:14" s="9" customFormat="1" ht="23.25" customHeight="1">
      <c r="A205" s="155" t="s">
        <v>275</v>
      </c>
      <c r="B205" s="156"/>
      <c r="C205" s="156"/>
      <c r="D205" s="47">
        <f t="shared" ref="D205:K205" si="62">SUM(D198:D204)</f>
        <v>240</v>
      </c>
      <c r="E205" s="47">
        <f t="shared" si="62"/>
        <v>50</v>
      </c>
      <c r="F205" s="47">
        <f t="shared" si="62"/>
        <v>150</v>
      </c>
      <c r="G205" s="47">
        <f t="shared" si="62"/>
        <v>40</v>
      </c>
      <c r="H205" s="47">
        <f t="shared" si="62"/>
        <v>0</v>
      </c>
      <c r="I205" s="47">
        <f t="shared" si="62"/>
        <v>0</v>
      </c>
      <c r="J205" s="47">
        <f t="shared" si="62"/>
        <v>0</v>
      </c>
      <c r="K205" s="47">
        <f t="shared" si="62"/>
        <v>0</v>
      </c>
      <c r="L205" s="47">
        <f t="shared" ref="L205:N205" si="63">SUM(L198:L204)</f>
        <v>0</v>
      </c>
      <c r="M205" s="47">
        <f t="shared" si="63"/>
        <v>0</v>
      </c>
      <c r="N205" s="64">
        <f t="shared" si="63"/>
        <v>0</v>
      </c>
    </row>
    <row r="206" spans="1:14" s="36" customFormat="1" ht="42.75" customHeight="1">
      <c r="A206" s="65">
        <v>8</v>
      </c>
      <c r="B206" s="14" t="s">
        <v>248</v>
      </c>
      <c r="C206" s="18" t="s">
        <v>249</v>
      </c>
      <c r="D206" s="17">
        <f>SUM(E206:N206)</f>
        <v>25</v>
      </c>
      <c r="E206" s="17"/>
      <c r="F206" s="17"/>
      <c r="G206" s="17"/>
      <c r="H206" s="17"/>
      <c r="I206" s="17"/>
      <c r="J206" s="17"/>
      <c r="K206" s="17"/>
      <c r="L206" s="14"/>
      <c r="M206" s="14"/>
      <c r="N206" s="61">
        <v>25</v>
      </c>
    </row>
    <row r="207" spans="1:14" s="36" customFormat="1" ht="35.25" customHeight="1">
      <c r="A207" s="65">
        <v>9</v>
      </c>
      <c r="B207" s="14" t="s">
        <v>250</v>
      </c>
      <c r="C207" s="18" t="s">
        <v>251</v>
      </c>
      <c r="D207" s="17">
        <f t="shared" ref="D207:D208" si="64">SUM(E207:N207)</f>
        <v>25</v>
      </c>
      <c r="E207" s="17"/>
      <c r="F207" s="17"/>
      <c r="G207" s="17"/>
      <c r="H207" s="17"/>
      <c r="I207" s="17"/>
      <c r="J207" s="17"/>
      <c r="K207" s="17"/>
      <c r="L207" s="14"/>
      <c r="M207" s="14"/>
      <c r="N207" s="61">
        <v>25</v>
      </c>
    </row>
    <row r="208" spans="1:14" s="36" customFormat="1" ht="38.25" customHeight="1">
      <c r="A208" s="65">
        <v>10</v>
      </c>
      <c r="B208" s="14" t="s">
        <v>237</v>
      </c>
      <c r="C208" s="18" t="s">
        <v>200</v>
      </c>
      <c r="D208" s="17">
        <f t="shared" si="64"/>
        <v>12</v>
      </c>
      <c r="E208" s="17"/>
      <c r="F208" s="17"/>
      <c r="G208" s="17"/>
      <c r="H208" s="17"/>
      <c r="I208" s="17"/>
      <c r="J208" s="17"/>
      <c r="K208" s="17"/>
      <c r="L208" s="14"/>
      <c r="M208" s="14"/>
      <c r="N208" s="61">
        <v>12</v>
      </c>
    </row>
    <row r="209" spans="1:14" s="36" customFormat="1" ht="23.25" customHeight="1">
      <c r="A209" s="167" t="s">
        <v>258</v>
      </c>
      <c r="B209" s="168"/>
      <c r="C209" s="169"/>
      <c r="D209" s="47">
        <f>SUM(D206:D208)</f>
        <v>62</v>
      </c>
      <c r="E209" s="47">
        <f t="shared" ref="E209:N209" si="65">SUM(E206:E208)</f>
        <v>0</v>
      </c>
      <c r="F209" s="47">
        <f t="shared" si="65"/>
        <v>0</v>
      </c>
      <c r="G209" s="47">
        <f t="shared" si="65"/>
        <v>0</v>
      </c>
      <c r="H209" s="47">
        <f t="shared" si="65"/>
        <v>0</v>
      </c>
      <c r="I209" s="47">
        <f t="shared" si="65"/>
        <v>0</v>
      </c>
      <c r="J209" s="47">
        <f t="shared" si="65"/>
        <v>0</v>
      </c>
      <c r="K209" s="47">
        <f t="shared" si="65"/>
        <v>0</v>
      </c>
      <c r="L209" s="47">
        <f t="shared" si="65"/>
        <v>0</v>
      </c>
      <c r="M209" s="47">
        <f t="shared" si="65"/>
        <v>0</v>
      </c>
      <c r="N209" s="64">
        <f t="shared" si="65"/>
        <v>62</v>
      </c>
    </row>
    <row r="210" spans="1:14" s="36" customFormat="1" ht="23.25" customHeight="1">
      <c r="A210" s="170" t="s">
        <v>201</v>
      </c>
      <c r="B210" s="171"/>
      <c r="C210" s="172"/>
      <c r="D210" s="1">
        <f>D205+D209</f>
        <v>302</v>
      </c>
      <c r="E210" s="1">
        <f t="shared" ref="E210:N210" si="66">E205+E209</f>
        <v>50</v>
      </c>
      <c r="F210" s="1">
        <f t="shared" si="66"/>
        <v>150</v>
      </c>
      <c r="G210" s="1">
        <f t="shared" si="66"/>
        <v>40</v>
      </c>
      <c r="H210" s="1">
        <f t="shared" si="66"/>
        <v>0</v>
      </c>
      <c r="I210" s="1">
        <f t="shared" si="66"/>
        <v>0</v>
      </c>
      <c r="J210" s="1">
        <f t="shared" si="66"/>
        <v>0</v>
      </c>
      <c r="K210" s="1">
        <f t="shared" si="66"/>
        <v>0</v>
      </c>
      <c r="L210" s="1">
        <f t="shared" si="66"/>
        <v>0</v>
      </c>
      <c r="M210" s="1">
        <f t="shared" si="66"/>
        <v>0</v>
      </c>
      <c r="N210" s="66">
        <f t="shared" si="66"/>
        <v>62</v>
      </c>
    </row>
    <row r="211" spans="1:14" ht="38.25" customHeight="1">
      <c r="A211" s="149" t="s">
        <v>129</v>
      </c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1"/>
    </row>
    <row r="212" spans="1:14" ht="37.5">
      <c r="A212" s="63">
        <v>1</v>
      </c>
      <c r="B212" s="48" t="s">
        <v>186</v>
      </c>
      <c r="C212" s="52" t="s">
        <v>85</v>
      </c>
      <c r="D212" s="49">
        <f>SUM(E212:K212)</f>
        <v>25</v>
      </c>
      <c r="E212" s="51"/>
      <c r="F212" s="51">
        <v>25</v>
      </c>
      <c r="G212" s="51"/>
      <c r="H212" s="51"/>
      <c r="I212" s="50"/>
      <c r="J212" s="50"/>
      <c r="K212" s="49"/>
      <c r="L212" s="48"/>
      <c r="M212" s="48"/>
      <c r="N212" s="58"/>
    </row>
    <row r="213" spans="1:14" ht="37.5">
      <c r="A213" s="106">
        <v>2</v>
      </c>
      <c r="B213" s="102" t="s">
        <v>30</v>
      </c>
      <c r="C213" s="107" t="s">
        <v>29</v>
      </c>
      <c r="D213" s="108">
        <f>SUM(E213:K213)</f>
        <v>25</v>
      </c>
      <c r="E213" s="51"/>
      <c r="F213" s="51"/>
      <c r="G213" s="51">
        <v>25</v>
      </c>
      <c r="H213" s="51"/>
      <c r="I213" s="50"/>
      <c r="J213" s="50"/>
      <c r="K213" s="108"/>
      <c r="L213" s="102"/>
      <c r="M213" s="102"/>
      <c r="N213" s="103"/>
    </row>
    <row r="214" spans="1:14" s="7" customFormat="1" ht="56.25">
      <c r="A214" s="63">
        <v>3</v>
      </c>
      <c r="B214" s="48" t="s">
        <v>187</v>
      </c>
      <c r="C214" s="52" t="s">
        <v>117</v>
      </c>
      <c r="D214" s="49">
        <f>SUM(E214:K214)</f>
        <v>25</v>
      </c>
      <c r="E214" s="51"/>
      <c r="F214" s="51"/>
      <c r="G214" s="51"/>
      <c r="H214" s="51"/>
      <c r="I214" s="50"/>
      <c r="J214" s="50">
        <v>25</v>
      </c>
      <c r="K214" s="49"/>
      <c r="L214" s="48"/>
      <c r="M214" s="48"/>
      <c r="N214" s="58"/>
    </row>
    <row r="215" spans="1:14" s="7" customFormat="1">
      <c r="A215" s="63">
        <v>4</v>
      </c>
      <c r="B215" s="48" t="s">
        <v>106</v>
      </c>
      <c r="C215" s="52" t="s">
        <v>165</v>
      </c>
      <c r="D215" s="49">
        <f>SUM(E215:K215)</f>
        <v>25</v>
      </c>
      <c r="E215" s="51"/>
      <c r="F215" s="51"/>
      <c r="G215" s="51"/>
      <c r="H215" s="51"/>
      <c r="I215" s="50"/>
      <c r="J215" s="50">
        <v>25</v>
      </c>
      <c r="K215" s="49"/>
      <c r="L215" s="48"/>
      <c r="M215" s="48"/>
      <c r="N215" s="58"/>
    </row>
    <row r="216" spans="1:14" s="9" customFormat="1" ht="20.25" customHeight="1">
      <c r="A216" s="155" t="s">
        <v>275</v>
      </c>
      <c r="B216" s="156"/>
      <c r="C216" s="156"/>
      <c r="D216" s="47">
        <f>SUM(D212:D215)</f>
        <v>100</v>
      </c>
      <c r="E216" s="47">
        <f t="shared" ref="E216:N216" si="67">SUM(E212:E215)</f>
        <v>0</v>
      </c>
      <c r="F216" s="47">
        <f t="shared" si="67"/>
        <v>25</v>
      </c>
      <c r="G216" s="47">
        <f t="shared" si="67"/>
        <v>25</v>
      </c>
      <c r="H216" s="47">
        <f t="shared" si="67"/>
        <v>0</v>
      </c>
      <c r="I216" s="47">
        <f t="shared" si="67"/>
        <v>0</v>
      </c>
      <c r="J216" s="47">
        <f t="shared" si="67"/>
        <v>50</v>
      </c>
      <c r="K216" s="47">
        <f t="shared" si="67"/>
        <v>0</v>
      </c>
      <c r="L216" s="47">
        <f t="shared" si="67"/>
        <v>0</v>
      </c>
      <c r="M216" s="47">
        <f t="shared" si="67"/>
        <v>0</v>
      </c>
      <c r="N216" s="64">
        <f t="shared" si="67"/>
        <v>0</v>
      </c>
    </row>
    <row r="217" spans="1:14" s="36" customFormat="1" ht="20.25" customHeight="1">
      <c r="A217" s="65">
        <v>5</v>
      </c>
      <c r="B217" s="37" t="s">
        <v>219</v>
      </c>
      <c r="C217" s="38" t="s">
        <v>202</v>
      </c>
      <c r="D217" s="17">
        <f>SUM(E217:N217)</f>
        <v>12</v>
      </c>
      <c r="E217" s="17"/>
      <c r="F217" s="17"/>
      <c r="G217" s="17"/>
      <c r="H217" s="17"/>
      <c r="I217" s="17"/>
      <c r="J217" s="17"/>
      <c r="K217" s="17"/>
      <c r="L217" s="14"/>
      <c r="M217" s="14">
        <v>12</v>
      </c>
      <c r="N217" s="61"/>
    </row>
    <row r="218" spans="1:14" s="36" customFormat="1" ht="20.25" customHeight="1">
      <c r="A218" s="65">
        <v>6</v>
      </c>
      <c r="B218" s="37" t="s">
        <v>253</v>
      </c>
      <c r="C218" s="38" t="s">
        <v>254</v>
      </c>
      <c r="D218" s="17">
        <f t="shared" ref="D218:D219" si="68">SUM(E218:N218)</f>
        <v>25</v>
      </c>
      <c r="E218" s="17"/>
      <c r="F218" s="17"/>
      <c r="G218" s="17"/>
      <c r="H218" s="17"/>
      <c r="I218" s="17"/>
      <c r="J218" s="17"/>
      <c r="K218" s="17"/>
      <c r="L218" s="14"/>
      <c r="M218" s="14"/>
      <c r="N218" s="61">
        <v>25</v>
      </c>
    </row>
    <row r="219" spans="1:14" s="36" customFormat="1" ht="47.25" customHeight="1">
      <c r="A219" s="65">
        <v>7</v>
      </c>
      <c r="B219" s="14" t="s">
        <v>237</v>
      </c>
      <c r="C219" s="38" t="s">
        <v>200</v>
      </c>
      <c r="D219" s="17">
        <f t="shared" si="68"/>
        <v>25</v>
      </c>
      <c r="E219" s="17"/>
      <c r="F219" s="17"/>
      <c r="G219" s="17"/>
      <c r="H219" s="17"/>
      <c r="I219" s="17"/>
      <c r="J219" s="17"/>
      <c r="K219" s="17"/>
      <c r="L219" s="14"/>
      <c r="M219" s="14"/>
      <c r="N219" s="61">
        <v>25</v>
      </c>
    </row>
    <row r="220" spans="1:14" s="36" customFormat="1" ht="20.25" customHeight="1">
      <c r="A220" s="167" t="s">
        <v>258</v>
      </c>
      <c r="B220" s="168"/>
      <c r="C220" s="169"/>
      <c r="D220" s="47">
        <f>SUM(D217:D219)</f>
        <v>62</v>
      </c>
      <c r="E220" s="47">
        <f t="shared" ref="E220:N220" si="69">SUM(E217:E219)</f>
        <v>0</v>
      </c>
      <c r="F220" s="47">
        <f t="shared" si="69"/>
        <v>0</v>
      </c>
      <c r="G220" s="47">
        <f t="shared" si="69"/>
        <v>0</v>
      </c>
      <c r="H220" s="47">
        <f t="shared" si="69"/>
        <v>0</v>
      </c>
      <c r="I220" s="47">
        <f t="shared" si="69"/>
        <v>0</v>
      </c>
      <c r="J220" s="47">
        <f t="shared" si="69"/>
        <v>0</v>
      </c>
      <c r="K220" s="47">
        <f t="shared" si="69"/>
        <v>0</v>
      </c>
      <c r="L220" s="47">
        <f t="shared" si="69"/>
        <v>0</v>
      </c>
      <c r="M220" s="47">
        <f t="shared" si="69"/>
        <v>12</v>
      </c>
      <c r="N220" s="64">
        <f t="shared" si="69"/>
        <v>50</v>
      </c>
    </row>
    <row r="221" spans="1:14" s="36" customFormat="1" ht="20.25" customHeight="1">
      <c r="A221" s="170" t="s">
        <v>201</v>
      </c>
      <c r="B221" s="171"/>
      <c r="C221" s="172"/>
      <c r="D221" s="1">
        <f>D216+D220</f>
        <v>162</v>
      </c>
      <c r="E221" s="1">
        <f t="shared" ref="E221:N221" si="70">E216+E220</f>
        <v>0</v>
      </c>
      <c r="F221" s="1">
        <f t="shared" si="70"/>
        <v>25</v>
      </c>
      <c r="G221" s="1">
        <f t="shared" si="70"/>
        <v>25</v>
      </c>
      <c r="H221" s="1">
        <f t="shared" si="70"/>
        <v>0</v>
      </c>
      <c r="I221" s="1">
        <f t="shared" si="70"/>
        <v>0</v>
      </c>
      <c r="J221" s="1">
        <f t="shared" si="70"/>
        <v>50</v>
      </c>
      <c r="K221" s="1">
        <f t="shared" si="70"/>
        <v>0</v>
      </c>
      <c r="L221" s="1">
        <f t="shared" si="70"/>
        <v>0</v>
      </c>
      <c r="M221" s="1">
        <f t="shared" si="70"/>
        <v>12</v>
      </c>
      <c r="N221" s="66">
        <f t="shared" si="70"/>
        <v>50</v>
      </c>
    </row>
    <row r="222" spans="1:14" ht="33.75" customHeight="1">
      <c r="A222" s="149" t="s">
        <v>272</v>
      </c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1"/>
    </row>
    <row r="223" spans="1:14" ht="37.5">
      <c r="A223" s="63">
        <v>1</v>
      </c>
      <c r="B223" s="48" t="s">
        <v>62</v>
      </c>
      <c r="C223" s="13" t="s">
        <v>61</v>
      </c>
      <c r="D223" s="49">
        <f>SUM(E223:K223)</f>
        <v>25</v>
      </c>
      <c r="E223" s="51"/>
      <c r="F223" s="51">
        <v>25</v>
      </c>
      <c r="G223" s="51"/>
      <c r="H223" s="51"/>
      <c r="I223" s="50"/>
      <c r="J223" s="50"/>
      <c r="K223" s="49"/>
      <c r="L223" s="48"/>
      <c r="M223" s="48"/>
      <c r="N223" s="58"/>
    </row>
    <row r="224" spans="1:14" s="94" customFormat="1" ht="37.5">
      <c r="A224" s="63">
        <v>2</v>
      </c>
      <c r="B224" s="48" t="s">
        <v>49</v>
      </c>
      <c r="C224" s="52" t="s">
        <v>48</v>
      </c>
      <c r="D224" s="49">
        <f>SUM(E224:K224)</f>
        <v>25</v>
      </c>
      <c r="E224" s="51"/>
      <c r="F224" s="51">
        <v>25</v>
      </c>
      <c r="G224" s="51"/>
      <c r="H224" s="51"/>
      <c r="I224" s="50"/>
      <c r="J224" s="50"/>
      <c r="K224" s="49"/>
      <c r="L224" s="48"/>
      <c r="M224" s="48"/>
      <c r="N224" s="58"/>
    </row>
    <row r="225" spans="1:15" ht="37.5">
      <c r="A225" s="63">
        <v>3</v>
      </c>
      <c r="B225" s="48" t="s">
        <v>30</v>
      </c>
      <c r="C225" s="52" t="s">
        <v>29</v>
      </c>
      <c r="D225" s="49">
        <f>SUM(E225:K225)</f>
        <v>50</v>
      </c>
      <c r="E225" s="51"/>
      <c r="F225" s="51">
        <v>25</v>
      </c>
      <c r="G225" s="51">
        <v>25</v>
      </c>
      <c r="H225" s="51"/>
      <c r="I225" s="50"/>
      <c r="J225" s="50"/>
      <c r="K225" s="49"/>
      <c r="L225" s="48"/>
      <c r="M225" s="48"/>
      <c r="N225" s="58"/>
    </row>
    <row r="226" spans="1:15" s="7" customFormat="1" ht="42" customHeight="1">
      <c r="A226" s="63">
        <v>4</v>
      </c>
      <c r="B226" s="12" t="s">
        <v>175</v>
      </c>
      <c r="C226" s="13" t="s">
        <v>164</v>
      </c>
      <c r="D226" s="49">
        <f>SUM(E226:K226)</f>
        <v>25</v>
      </c>
      <c r="E226" s="51"/>
      <c r="F226" s="51"/>
      <c r="G226" s="51"/>
      <c r="H226" s="51"/>
      <c r="I226" s="50"/>
      <c r="J226" s="50">
        <v>25</v>
      </c>
      <c r="K226" s="49"/>
      <c r="L226" s="48"/>
      <c r="M226" s="48"/>
      <c r="N226" s="58"/>
    </row>
    <row r="227" spans="1:15" s="9" customFormat="1" ht="23.25" customHeight="1">
      <c r="A227" s="155" t="s">
        <v>275</v>
      </c>
      <c r="B227" s="156"/>
      <c r="C227" s="156"/>
      <c r="D227" s="47">
        <f>SUM(D223:D226)</f>
        <v>125</v>
      </c>
      <c r="E227" s="47">
        <f>SUM(E223:E226)</f>
        <v>0</v>
      </c>
      <c r="F227" s="47">
        <f>SUM(F223:F226)</f>
        <v>75</v>
      </c>
      <c r="G227" s="47">
        <f t="shared" ref="G227:N227" si="71">SUM(G223:G226)</f>
        <v>25</v>
      </c>
      <c r="H227" s="47">
        <f t="shared" si="71"/>
        <v>0</v>
      </c>
      <c r="I227" s="47">
        <f t="shared" si="71"/>
        <v>0</v>
      </c>
      <c r="J227" s="47">
        <f t="shared" si="71"/>
        <v>25</v>
      </c>
      <c r="K227" s="47">
        <f t="shared" si="71"/>
        <v>0</v>
      </c>
      <c r="L227" s="47">
        <f t="shared" si="71"/>
        <v>0</v>
      </c>
      <c r="M227" s="47">
        <f t="shared" si="71"/>
        <v>0</v>
      </c>
      <c r="N227" s="47">
        <f t="shared" si="71"/>
        <v>0</v>
      </c>
    </row>
    <row r="228" spans="1:15" s="36" customFormat="1" ht="23.25" customHeight="1">
      <c r="A228" s="109">
        <v>5</v>
      </c>
      <c r="B228" s="110" t="s">
        <v>282</v>
      </c>
      <c r="C228" s="111" t="s">
        <v>283</v>
      </c>
      <c r="D228" s="112">
        <f>SUM(E228:N228)</f>
        <v>20</v>
      </c>
      <c r="E228" s="112"/>
      <c r="F228" s="112"/>
      <c r="G228" s="112"/>
      <c r="H228" s="112"/>
      <c r="I228" s="112"/>
      <c r="J228" s="112"/>
      <c r="K228" s="112"/>
      <c r="L228" s="100"/>
      <c r="M228" s="100"/>
      <c r="N228" s="101">
        <v>20</v>
      </c>
      <c r="O228" s="35"/>
    </row>
    <row r="229" spans="1:15" s="45" customFormat="1" ht="23.25" customHeight="1">
      <c r="A229" s="109">
        <v>6</v>
      </c>
      <c r="B229" s="110" t="s">
        <v>219</v>
      </c>
      <c r="C229" s="111" t="s">
        <v>202</v>
      </c>
      <c r="D229" s="112">
        <f>SUM(E229:N229)</f>
        <v>10</v>
      </c>
      <c r="E229" s="112"/>
      <c r="F229" s="112"/>
      <c r="G229" s="112"/>
      <c r="H229" s="112"/>
      <c r="I229" s="112"/>
      <c r="J229" s="112"/>
      <c r="K229" s="112"/>
      <c r="L229" s="100"/>
      <c r="M229" s="100">
        <v>10</v>
      </c>
      <c r="N229" s="101"/>
      <c r="O229" s="35"/>
    </row>
    <row r="230" spans="1:15" s="36" customFormat="1" ht="23.25" customHeight="1">
      <c r="A230" s="109">
        <v>7</v>
      </c>
      <c r="B230" s="100" t="s">
        <v>233</v>
      </c>
      <c r="C230" s="111" t="s">
        <v>216</v>
      </c>
      <c r="D230" s="112">
        <f>SUM(E230:N230)</f>
        <v>10</v>
      </c>
      <c r="E230" s="112"/>
      <c r="F230" s="112"/>
      <c r="G230" s="112"/>
      <c r="H230" s="112"/>
      <c r="I230" s="112"/>
      <c r="J230" s="112"/>
      <c r="K230" s="112"/>
      <c r="L230" s="100"/>
      <c r="M230" s="100">
        <v>10</v>
      </c>
      <c r="N230" s="101"/>
      <c r="O230" s="35"/>
    </row>
    <row r="231" spans="1:15" s="36" customFormat="1" ht="23.25" customHeight="1">
      <c r="A231" s="109">
        <v>8</v>
      </c>
      <c r="B231" s="100" t="s">
        <v>252</v>
      </c>
      <c r="C231" s="111" t="s">
        <v>221</v>
      </c>
      <c r="D231" s="112">
        <f>SUM(E231:N231)</f>
        <v>20</v>
      </c>
      <c r="E231" s="112"/>
      <c r="F231" s="112"/>
      <c r="G231" s="112"/>
      <c r="H231" s="112"/>
      <c r="I231" s="112"/>
      <c r="J231" s="112"/>
      <c r="K231" s="112"/>
      <c r="L231" s="100"/>
      <c r="M231" s="100"/>
      <c r="N231" s="101">
        <v>20</v>
      </c>
      <c r="O231" s="35"/>
    </row>
    <row r="232" spans="1:15" s="36" customFormat="1" ht="23.25" customHeight="1">
      <c r="A232" s="167" t="s">
        <v>258</v>
      </c>
      <c r="B232" s="168"/>
      <c r="C232" s="169"/>
      <c r="D232" s="47">
        <f t="shared" ref="D232:N232" si="72">SUM(D228:D231)</f>
        <v>60</v>
      </c>
      <c r="E232" s="47">
        <f t="shared" si="72"/>
        <v>0</v>
      </c>
      <c r="F232" s="47">
        <f t="shared" si="72"/>
        <v>0</v>
      </c>
      <c r="G232" s="47">
        <f t="shared" si="72"/>
        <v>0</v>
      </c>
      <c r="H232" s="47">
        <f t="shared" si="72"/>
        <v>0</v>
      </c>
      <c r="I232" s="47">
        <f t="shared" si="72"/>
        <v>0</v>
      </c>
      <c r="J232" s="47">
        <f t="shared" si="72"/>
        <v>0</v>
      </c>
      <c r="K232" s="47">
        <f t="shared" si="72"/>
        <v>0</v>
      </c>
      <c r="L232" s="47">
        <f t="shared" si="72"/>
        <v>0</v>
      </c>
      <c r="M232" s="47">
        <f t="shared" si="72"/>
        <v>20</v>
      </c>
      <c r="N232" s="64">
        <f t="shared" si="72"/>
        <v>40</v>
      </c>
    </row>
    <row r="233" spans="1:15" s="36" customFormat="1" ht="23.25" customHeight="1">
      <c r="A233" s="170" t="s">
        <v>201</v>
      </c>
      <c r="B233" s="171"/>
      <c r="C233" s="172"/>
      <c r="D233" s="1">
        <f>D227+D232</f>
        <v>185</v>
      </c>
      <c r="E233" s="1">
        <f t="shared" ref="E233:N233" si="73">E227+E232</f>
        <v>0</v>
      </c>
      <c r="F233" s="1">
        <f t="shared" si="73"/>
        <v>75</v>
      </c>
      <c r="G233" s="1">
        <f t="shared" si="73"/>
        <v>25</v>
      </c>
      <c r="H233" s="1">
        <f t="shared" si="73"/>
        <v>0</v>
      </c>
      <c r="I233" s="1">
        <f t="shared" si="73"/>
        <v>0</v>
      </c>
      <c r="J233" s="1">
        <f t="shared" si="73"/>
        <v>25</v>
      </c>
      <c r="K233" s="1">
        <f t="shared" si="73"/>
        <v>0</v>
      </c>
      <c r="L233" s="1">
        <f t="shared" si="73"/>
        <v>0</v>
      </c>
      <c r="M233" s="1">
        <f t="shared" si="73"/>
        <v>20</v>
      </c>
      <c r="N233" s="66">
        <f t="shared" si="73"/>
        <v>40</v>
      </c>
    </row>
    <row r="234" spans="1:15" ht="34.5" customHeight="1">
      <c r="A234" s="149" t="s">
        <v>271</v>
      </c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1"/>
    </row>
    <row r="235" spans="1:15">
      <c r="A235" s="63">
        <v>1</v>
      </c>
      <c r="B235" s="48" t="s">
        <v>55</v>
      </c>
      <c r="C235" s="52" t="s">
        <v>54</v>
      </c>
      <c r="D235" s="49">
        <f>SUM(E235:K235)</f>
        <v>15</v>
      </c>
      <c r="E235" s="51"/>
      <c r="F235" s="51"/>
      <c r="G235" s="51">
        <v>15</v>
      </c>
      <c r="H235" s="51"/>
      <c r="I235" s="50"/>
      <c r="J235" s="50"/>
      <c r="K235" s="49"/>
      <c r="L235" s="48"/>
      <c r="M235" s="48"/>
      <c r="N235" s="58"/>
    </row>
    <row r="236" spans="1:15">
      <c r="A236" s="63">
        <v>2</v>
      </c>
      <c r="B236" s="48" t="s">
        <v>104</v>
      </c>
      <c r="C236" s="52" t="s">
        <v>105</v>
      </c>
      <c r="D236" s="49">
        <f>SUM(E236:K236)</f>
        <v>20</v>
      </c>
      <c r="E236" s="51"/>
      <c r="F236" s="51"/>
      <c r="G236" s="51"/>
      <c r="H236" s="51"/>
      <c r="I236" s="50"/>
      <c r="J236" s="50">
        <v>20</v>
      </c>
      <c r="K236" s="49"/>
      <c r="L236" s="48"/>
      <c r="M236" s="48"/>
      <c r="N236" s="58"/>
    </row>
    <row r="237" spans="1:15" ht="37.5">
      <c r="A237" s="63">
        <v>3</v>
      </c>
      <c r="B237" s="48" t="s">
        <v>93</v>
      </c>
      <c r="C237" s="52" t="s">
        <v>94</v>
      </c>
      <c r="D237" s="49">
        <f>SUM(E237:K237)</f>
        <v>20</v>
      </c>
      <c r="E237" s="51"/>
      <c r="F237" s="51"/>
      <c r="G237" s="51"/>
      <c r="H237" s="51"/>
      <c r="I237" s="50"/>
      <c r="J237" s="50">
        <v>20</v>
      </c>
      <c r="K237" s="49"/>
      <c r="L237" s="48"/>
      <c r="M237" s="48"/>
      <c r="N237" s="58"/>
    </row>
    <row r="238" spans="1:15">
      <c r="A238" s="106">
        <v>4</v>
      </c>
      <c r="B238" s="102" t="s">
        <v>107</v>
      </c>
      <c r="C238" s="107" t="s">
        <v>108</v>
      </c>
      <c r="D238" s="108">
        <f>SUM(E238:K238)</f>
        <v>15</v>
      </c>
      <c r="E238" s="51"/>
      <c r="F238" s="51"/>
      <c r="G238" s="51"/>
      <c r="H238" s="51"/>
      <c r="I238" s="50"/>
      <c r="J238" s="50">
        <v>15</v>
      </c>
      <c r="K238" s="108"/>
      <c r="L238" s="102"/>
      <c r="M238" s="102"/>
      <c r="N238" s="103"/>
    </row>
    <row r="239" spans="1:15">
      <c r="A239" s="63">
        <v>5</v>
      </c>
      <c r="B239" s="48" t="s">
        <v>106</v>
      </c>
      <c r="C239" s="52" t="s">
        <v>165</v>
      </c>
      <c r="D239" s="49">
        <f>SUM(E239:K239)</f>
        <v>15</v>
      </c>
      <c r="E239" s="51"/>
      <c r="F239" s="51"/>
      <c r="G239" s="51"/>
      <c r="H239" s="51"/>
      <c r="I239" s="50"/>
      <c r="J239" s="50">
        <v>15</v>
      </c>
      <c r="K239" s="49"/>
      <c r="L239" s="48"/>
      <c r="M239" s="48"/>
      <c r="N239" s="58"/>
    </row>
    <row r="240" spans="1:15" s="9" customFormat="1" ht="36.75" customHeight="1">
      <c r="A240" s="155" t="s">
        <v>275</v>
      </c>
      <c r="B240" s="156"/>
      <c r="C240" s="156"/>
      <c r="D240" s="47">
        <f>SUM(D235:D239)</f>
        <v>85</v>
      </c>
      <c r="E240" s="47">
        <f t="shared" ref="E240:N240" si="74">SUM(E235:E239)</f>
        <v>0</v>
      </c>
      <c r="F240" s="47">
        <f t="shared" si="74"/>
        <v>0</v>
      </c>
      <c r="G240" s="47">
        <f t="shared" si="74"/>
        <v>15</v>
      </c>
      <c r="H240" s="47">
        <f t="shared" si="74"/>
        <v>0</v>
      </c>
      <c r="I240" s="47">
        <f t="shared" si="74"/>
        <v>0</v>
      </c>
      <c r="J240" s="47">
        <f t="shared" si="74"/>
        <v>70</v>
      </c>
      <c r="K240" s="47">
        <f t="shared" si="74"/>
        <v>0</v>
      </c>
      <c r="L240" s="47">
        <f t="shared" si="74"/>
        <v>0</v>
      </c>
      <c r="M240" s="47">
        <f t="shared" si="74"/>
        <v>0</v>
      </c>
      <c r="N240" s="64">
        <f t="shared" si="74"/>
        <v>0</v>
      </c>
    </row>
    <row r="241" spans="1:19" s="125" customFormat="1" ht="30.75" customHeight="1">
      <c r="A241" s="126">
        <v>6</v>
      </c>
      <c r="B241" s="127" t="s">
        <v>285</v>
      </c>
      <c r="C241" s="127">
        <v>13376</v>
      </c>
      <c r="D241" s="129">
        <f>SUM(E241:N241)</f>
        <v>15</v>
      </c>
      <c r="E241" s="124"/>
      <c r="F241" s="124"/>
      <c r="G241" s="124"/>
      <c r="H241" s="124"/>
      <c r="I241" s="124"/>
      <c r="J241" s="124"/>
      <c r="K241" s="124"/>
      <c r="L241" s="124"/>
      <c r="M241" s="124"/>
      <c r="N241" s="128">
        <v>15</v>
      </c>
    </row>
    <row r="242" spans="1:19" s="36" customFormat="1" ht="26.25" customHeight="1">
      <c r="A242" s="65">
        <v>7</v>
      </c>
      <c r="B242" s="14" t="s">
        <v>255</v>
      </c>
      <c r="C242" s="18" t="s">
        <v>220</v>
      </c>
      <c r="D242" s="17">
        <f>SUM(E242:N242)</f>
        <v>15</v>
      </c>
      <c r="E242" s="17"/>
      <c r="F242" s="17"/>
      <c r="G242" s="17"/>
      <c r="H242" s="17"/>
      <c r="I242" s="17"/>
      <c r="J242" s="17"/>
      <c r="K242" s="17"/>
      <c r="L242" s="17"/>
      <c r="M242" s="17"/>
      <c r="N242" s="68">
        <v>15</v>
      </c>
    </row>
    <row r="243" spans="1:19" s="36" customFormat="1" ht="23.25" customHeight="1">
      <c r="A243" s="65">
        <v>8</v>
      </c>
      <c r="B243" s="14" t="s">
        <v>222</v>
      </c>
      <c r="C243" s="18" t="s">
        <v>223</v>
      </c>
      <c r="D243" s="17">
        <f t="shared" ref="D243:D244" si="75">SUM(E243:N243)</f>
        <v>10</v>
      </c>
      <c r="E243" s="17"/>
      <c r="F243" s="17"/>
      <c r="G243" s="17"/>
      <c r="H243" s="17"/>
      <c r="I243" s="17"/>
      <c r="J243" s="17"/>
      <c r="K243" s="17"/>
      <c r="L243" s="17"/>
      <c r="M243" s="17"/>
      <c r="N243" s="68">
        <v>10</v>
      </c>
    </row>
    <row r="244" spans="1:19" s="36" customFormat="1" ht="23.25" customHeight="1">
      <c r="A244" s="65">
        <v>9</v>
      </c>
      <c r="B244" s="14" t="s">
        <v>198</v>
      </c>
      <c r="C244" s="18" t="s">
        <v>200</v>
      </c>
      <c r="D244" s="17">
        <f t="shared" si="75"/>
        <v>10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68">
        <v>10</v>
      </c>
    </row>
    <row r="245" spans="1:19" s="36" customFormat="1" ht="26.25" customHeight="1">
      <c r="A245" s="167" t="s">
        <v>258</v>
      </c>
      <c r="B245" s="168"/>
      <c r="C245" s="169"/>
      <c r="D245" s="47">
        <f>SUM(D241:D244)</f>
        <v>50</v>
      </c>
      <c r="E245" s="47">
        <f t="shared" ref="E245:N245" si="76">SUM(E241:E244)</f>
        <v>0</v>
      </c>
      <c r="F245" s="47">
        <f t="shared" si="76"/>
        <v>0</v>
      </c>
      <c r="G245" s="47">
        <f t="shared" si="76"/>
        <v>0</v>
      </c>
      <c r="H245" s="47">
        <f t="shared" si="76"/>
        <v>0</v>
      </c>
      <c r="I245" s="47">
        <f t="shared" si="76"/>
        <v>0</v>
      </c>
      <c r="J245" s="47">
        <f t="shared" si="76"/>
        <v>0</v>
      </c>
      <c r="K245" s="47">
        <f t="shared" si="76"/>
        <v>0</v>
      </c>
      <c r="L245" s="47">
        <f t="shared" si="76"/>
        <v>0</v>
      </c>
      <c r="M245" s="47">
        <f t="shared" si="76"/>
        <v>0</v>
      </c>
      <c r="N245" s="47">
        <f t="shared" si="76"/>
        <v>50</v>
      </c>
    </row>
    <row r="246" spans="1:19" s="36" customFormat="1" ht="25.5" customHeight="1">
      <c r="A246" s="170" t="s">
        <v>201</v>
      </c>
      <c r="B246" s="171"/>
      <c r="C246" s="172"/>
      <c r="D246" s="1">
        <f t="shared" ref="D246:N246" si="77">D240+D245</f>
        <v>135</v>
      </c>
      <c r="E246" s="1">
        <f t="shared" si="77"/>
        <v>0</v>
      </c>
      <c r="F246" s="1">
        <f t="shared" si="77"/>
        <v>0</v>
      </c>
      <c r="G246" s="1">
        <f t="shared" si="77"/>
        <v>15</v>
      </c>
      <c r="H246" s="1">
        <f t="shared" si="77"/>
        <v>0</v>
      </c>
      <c r="I246" s="1">
        <f t="shared" si="77"/>
        <v>0</v>
      </c>
      <c r="J246" s="1">
        <f t="shared" si="77"/>
        <v>70</v>
      </c>
      <c r="K246" s="1">
        <f t="shared" si="77"/>
        <v>0</v>
      </c>
      <c r="L246" s="1">
        <f t="shared" si="77"/>
        <v>0</v>
      </c>
      <c r="M246" s="1">
        <f t="shared" si="77"/>
        <v>0</v>
      </c>
      <c r="N246" s="66">
        <f t="shared" si="77"/>
        <v>50</v>
      </c>
    </row>
    <row r="247" spans="1:19" ht="38.25" customHeight="1">
      <c r="A247" s="149" t="s">
        <v>88</v>
      </c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1"/>
    </row>
    <row r="248" spans="1:19" ht="24" customHeight="1">
      <c r="A248" s="63">
        <v>1</v>
      </c>
      <c r="B248" s="48" t="s">
        <v>91</v>
      </c>
      <c r="C248" s="52" t="s">
        <v>92</v>
      </c>
      <c r="D248" s="49">
        <f>SUM(E248:K248)</f>
        <v>20</v>
      </c>
      <c r="E248" s="51"/>
      <c r="F248" s="51">
        <v>20</v>
      </c>
      <c r="G248" s="51"/>
      <c r="H248" s="51"/>
      <c r="I248" s="50"/>
      <c r="J248" s="50"/>
      <c r="K248" s="49"/>
      <c r="L248" s="48"/>
      <c r="M248" s="48"/>
      <c r="N248" s="58"/>
    </row>
    <row r="249" spans="1:19" ht="37.5">
      <c r="A249" s="63">
        <v>2</v>
      </c>
      <c r="B249" s="48" t="s">
        <v>30</v>
      </c>
      <c r="C249" s="52" t="s">
        <v>29</v>
      </c>
      <c r="D249" s="49">
        <f t="shared" ref="D249:D253" si="78">SUM(E249:K249)</f>
        <v>25</v>
      </c>
      <c r="E249" s="51"/>
      <c r="F249" s="51">
        <v>25</v>
      </c>
      <c r="G249" s="51"/>
      <c r="H249" s="51"/>
      <c r="I249" s="50"/>
      <c r="J249" s="50"/>
      <c r="K249" s="49"/>
      <c r="L249" s="48"/>
      <c r="M249" s="48"/>
      <c r="N249" s="58"/>
    </row>
    <row r="250" spans="1:19" s="7" customFormat="1">
      <c r="A250" s="63">
        <v>3</v>
      </c>
      <c r="B250" s="12" t="s">
        <v>196</v>
      </c>
      <c r="C250" s="13" t="s">
        <v>90</v>
      </c>
      <c r="D250" s="49">
        <f t="shared" si="78"/>
        <v>45</v>
      </c>
      <c r="E250" s="51"/>
      <c r="F250" s="51">
        <v>25</v>
      </c>
      <c r="G250" s="51">
        <v>20</v>
      </c>
      <c r="H250" s="51"/>
      <c r="I250" s="50"/>
      <c r="J250" s="50"/>
      <c r="K250" s="49"/>
      <c r="L250" s="48"/>
      <c r="M250" s="48"/>
      <c r="N250" s="58"/>
      <c r="Q250" s="4"/>
      <c r="R250" s="4"/>
      <c r="S250" s="4"/>
    </row>
    <row r="251" spans="1:19" ht="37.5">
      <c r="A251" s="63">
        <v>4</v>
      </c>
      <c r="B251" s="48" t="s">
        <v>72</v>
      </c>
      <c r="C251" s="52" t="s">
        <v>67</v>
      </c>
      <c r="D251" s="49">
        <f t="shared" si="78"/>
        <v>25</v>
      </c>
      <c r="E251" s="51"/>
      <c r="F251" s="51">
        <v>25</v>
      </c>
      <c r="G251" s="51"/>
      <c r="H251" s="51"/>
      <c r="I251" s="50"/>
      <c r="J251" s="50"/>
      <c r="K251" s="49"/>
      <c r="L251" s="48"/>
      <c r="M251" s="48"/>
      <c r="N251" s="58"/>
    </row>
    <row r="252" spans="1:19">
      <c r="A252" s="63">
        <v>5</v>
      </c>
      <c r="B252" s="48" t="s">
        <v>55</v>
      </c>
      <c r="C252" s="52" t="s">
        <v>54</v>
      </c>
      <c r="D252" s="49">
        <f t="shared" si="78"/>
        <v>35</v>
      </c>
      <c r="E252" s="51"/>
      <c r="F252" s="51">
        <v>20</v>
      </c>
      <c r="G252" s="51">
        <v>15</v>
      </c>
      <c r="H252" s="51"/>
      <c r="I252" s="50"/>
      <c r="J252" s="50"/>
      <c r="K252" s="49"/>
      <c r="L252" s="48"/>
      <c r="M252" s="48"/>
      <c r="N252" s="58"/>
      <c r="Q252" s="9"/>
      <c r="R252" s="9"/>
      <c r="S252" s="9"/>
    </row>
    <row r="253" spans="1:19" ht="37.5">
      <c r="A253" s="106">
        <v>6</v>
      </c>
      <c r="B253" s="102" t="s">
        <v>93</v>
      </c>
      <c r="C253" s="107" t="s">
        <v>94</v>
      </c>
      <c r="D253" s="108">
        <f t="shared" si="78"/>
        <v>20</v>
      </c>
      <c r="E253" s="51"/>
      <c r="F253" s="51"/>
      <c r="G253" s="51"/>
      <c r="H253" s="51"/>
      <c r="I253" s="50"/>
      <c r="J253" s="50">
        <v>20</v>
      </c>
      <c r="K253" s="108"/>
      <c r="L253" s="102"/>
      <c r="M253" s="102"/>
      <c r="N253" s="103"/>
    </row>
    <row r="254" spans="1:19" s="9" customFormat="1" ht="24.75" customHeight="1">
      <c r="A254" s="155" t="s">
        <v>275</v>
      </c>
      <c r="B254" s="156"/>
      <c r="C254" s="156"/>
      <c r="D254" s="47">
        <f t="shared" ref="D254:N254" si="79">SUM(D248:D253)</f>
        <v>170</v>
      </c>
      <c r="E254" s="47">
        <f t="shared" si="79"/>
        <v>0</v>
      </c>
      <c r="F254" s="47">
        <f t="shared" si="79"/>
        <v>115</v>
      </c>
      <c r="G254" s="47">
        <f t="shared" si="79"/>
        <v>35</v>
      </c>
      <c r="H254" s="47">
        <f t="shared" si="79"/>
        <v>0</v>
      </c>
      <c r="I254" s="47">
        <f t="shared" si="79"/>
        <v>0</v>
      </c>
      <c r="J254" s="47">
        <f t="shared" si="79"/>
        <v>20</v>
      </c>
      <c r="K254" s="47">
        <f t="shared" si="79"/>
        <v>0</v>
      </c>
      <c r="L254" s="47">
        <f t="shared" si="79"/>
        <v>0</v>
      </c>
      <c r="M254" s="47">
        <f t="shared" si="79"/>
        <v>0</v>
      </c>
      <c r="N254" s="64">
        <f t="shared" si="79"/>
        <v>0</v>
      </c>
      <c r="Q254" s="4"/>
      <c r="R254" s="4"/>
      <c r="S254" s="4"/>
    </row>
    <row r="255" spans="1:19" s="45" customFormat="1" ht="62.25" hidden="1" customHeight="1">
      <c r="A255" s="60"/>
      <c r="B255" s="14"/>
      <c r="C255" s="14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68"/>
      <c r="Q255" s="91"/>
      <c r="R255" s="91"/>
      <c r="S255" s="91"/>
    </row>
    <row r="256" spans="1:19" s="45" customFormat="1" ht="60" customHeight="1">
      <c r="A256" s="60">
        <v>7</v>
      </c>
      <c r="B256" s="14" t="s">
        <v>286</v>
      </c>
      <c r="C256" s="14">
        <v>18545</v>
      </c>
      <c r="D256" s="129">
        <f>SUM(E256:N256)</f>
        <v>12</v>
      </c>
      <c r="E256" s="17"/>
      <c r="F256" s="17"/>
      <c r="G256" s="17"/>
      <c r="H256" s="17"/>
      <c r="I256" s="17"/>
      <c r="J256" s="17"/>
      <c r="K256" s="17"/>
      <c r="L256" s="17"/>
      <c r="M256" s="17">
        <v>12</v>
      </c>
      <c r="N256" s="68"/>
      <c r="Q256" s="119"/>
      <c r="R256" s="119"/>
      <c r="S256" s="119"/>
    </row>
    <row r="257" spans="1:19" s="45" customFormat="1" ht="40.5" customHeight="1">
      <c r="A257" s="65">
        <v>8</v>
      </c>
      <c r="B257" s="24" t="s">
        <v>256</v>
      </c>
      <c r="C257" s="113" t="s">
        <v>257</v>
      </c>
      <c r="D257" s="17">
        <f>SUM(E257:N257)</f>
        <v>25</v>
      </c>
      <c r="E257" s="17"/>
      <c r="F257" s="17"/>
      <c r="G257" s="17"/>
      <c r="H257" s="17"/>
      <c r="I257" s="17"/>
      <c r="J257" s="17"/>
      <c r="K257" s="17"/>
      <c r="L257" s="17"/>
      <c r="M257" s="17"/>
      <c r="N257" s="68">
        <v>25</v>
      </c>
      <c r="Q257" s="42"/>
      <c r="R257" s="42"/>
      <c r="S257" s="42"/>
    </row>
    <row r="258" spans="1:19" s="45" customFormat="1" ht="24.75" customHeight="1">
      <c r="A258" s="167" t="s">
        <v>258</v>
      </c>
      <c r="B258" s="168"/>
      <c r="C258" s="169"/>
      <c r="D258" s="47">
        <f>SUM(D256:D257)</f>
        <v>37</v>
      </c>
      <c r="E258" s="47">
        <f t="shared" ref="E258:N258" si="80">SUM(E255:E257)</f>
        <v>0</v>
      </c>
      <c r="F258" s="47">
        <f t="shared" si="80"/>
        <v>0</v>
      </c>
      <c r="G258" s="47">
        <f t="shared" si="80"/>
        <v>0</v>
      </c>
      <c r="H258" s="47">
        <f t="shared" si="80"/>
        <v>0</v>
      </c>
      <c r="I258" s="47">
        <f t="shared" si="80"/>
        <v>0</v>
      </c>
      <c r="J258" s="47">
        <f t="shared" si="80"/>
        <v>0</v>
      </c>
      <c r="K258" s="47">
        <f t="shared" si="80"/>
        <v>0</v>
      </c>
      <c r="L258" s="47">
        <f t="shared" si="80"/>
        <v>0</v>
      </c>
      <c r="M258" s="47">
        <f t="shared" si="80"/>
        <v>12</v>
      </c>
      <c r="N258" s="47">
        <f t="shared" si="80"/>
        <v>25</v>
      </c>
      <c r="Q258" s="42"/>
      <c r="R258" s="42"/>
      <c r="S258" s="42"/>
    </row>
    <row r="259" spans="1:19" s="45" customFormat="1" ht="24.75" customHeight="1">
      <c r="A259" s="170" t="s">
        <v>201</v>
      </c>
      <c r="B259" s="171"/>
      <c r="C259" s="172"/>
      <c r="D259" s="1">
        <f>D254+D258</f>
        <v>207</v>
      </c>
      <c r="E259" s="1">
        <f t="shared" ref="E259:N259" si="81">E254+E258</f>
        <v>0</v>
      </c>
      <c r="F259" s="1">
        <f t="shared" si="81"/>
        <v>115</v>
      </c>
      <c r="G259" s="1">
        <f t="shared" si="81"/>
        <v>35</v>
      </c>
      <c r="H259" s="1">
        <f t="shared" si="81"/>
        <v>0</v>
      </c>
      <c r="I259" s="1">
        <f t="shared" si="81"/>
        <v>0</v>
      </c>
      <c r="J259" s="1">
        <f t="shared" si="81"/>
        <v>20</v>
      </c>
      <c r="K259" s="1">
        <f t="shared" si="81"/>
        <v>0</v>
      </c>
      <c r="L259" s="1">
        <f t="shared" si="81"/>
        <v>0</v>
      </c>
      <c r="M259" s="1">
        <f t="shared" si="81"/>
        <v>12</v>
      </c>
      <c r="N259" s="66">
        <f t="shared" si="81"/>
        <v>25</v>
      </c>
      <c r="Q259" s="42"/>
      <c r="R259" s="42"/>
      <c r="S259" s="42"/>
    </row>
    <row r="260" spans="1:19" ht="38.25" customHeight="1">
      <c r="A260" s="152" t="s">
        <v>18</v>
      </c>
      <c r="B260" s="153"/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154"/>
    </row>
    <row r="261" spans="1:19" ht="32.25" customHeight="1">
      <c r="A261" s="57">
        <v>1</v>
      </c>
      <c r="B261" s="48" t="s">
        <v>16</v>
      </c>
      <c r="C261" s="43" t="s">
        <v>17</v>
      </c>
      <c r="D261" s="48">
        <f>SUM(E261:K261)</f>
        <v>75</v>
      </c>
      <c r="E261" s="39"/>
      <c r="F261" s="39">
        <v>50</v>
      </c>
      <c r="G261" s="39">
        <v>25</v>
      </c>
      <c r="H261" s="39"/>
      <c r="I261" s="40"/>
      <c r="J261" s="40"/>
      <c r="K261" s="48"/>
      <c r="L261" s="48"/>
      <c r="M261" s="48"/>
      <c r="N261" s="58"/>
    </row>
    <row r="262" spans="1:19" ht="33.75" customHeight="1">
      <c r="A262" s="57">
        <v>2</v>
      </c>
      <c r="B262" s="48" t="s">
        <v>14</v>
      </c>
      <c r="C262" s="43" t="s">
        <v>15</v>
      </c>
      <c r="D262" s="48">
        <f t="shared" ref="D262:D263" si="82">SUM(E262:K262)</f>
        <v>50</v>
      </c>
      <c r="E262" s="39">
        <v>25</v>
      </c>
      <c r="F262" s="39">
        <v>25</v>
      </c>
      <c r="G262" s="39"/>
      <c r="H262" s="39"/>
      <c r="I262" s="40"/>
      <c r="J262" s="40"/>
      <c r="K262" s="48"/>
      <c r="L262" s="48"/>
      <c r="M262" s="48"/>
      <c r="N262" s="58"/>
      <c r="Q262" s="9"/>
      <c r="R262" s="9"/>
      <c r="S262" s="9"/>
    </row>
    <row r="263" spans="1:19">
      <c r="A263" s="57">
        <v>3</v>
      </c>
      <c r="B263" s="48" t="s">
        <v>19</v>
      </c>
      <c r="C263" s="43" t="s">
        <v>20</v>
      </c>
      <c r="D263" s="48">
        <f t="shared" si="82"/>
        <v>25</v>
      </c>
      <c r="E263" s="39"/>
      <c r="F263" s="39">
        <v>25</v>
      </c>
      <c r="G263" s="39"/>
      <c r="H263" s="39"/>
      <c r="I263" s="40"/>
      <c r="J263" s="40"/>
      <c r="K263" s="48"/>
      <c r="L263" s="48"/>
      <c r="M263" s="48"/>
      <c r="N263" s="58"/>
    </row>
    <row r="264" spans="1:19" s="9" customFormat="1" ht="25.5" customHeight="1">
      <c r="A264" s="164" t="s">
        <v>201</v>
      </c>
      <c r="B264" s="165"/>
      <c r="C264" s="166"/>
      <c r="D264" s="16">
        <f>SUM(D261:D263)</f>
        <v>150</v>
      </c>
      <c r="E264" s="16">
        <f t="shared" ref="E264:N264" si="83">SUM(E261:E263)</f>
        <v>25</v>
      </c>
      <c r="F264" s="16">
        <f t="shared" si="83"/>
        <v>100</v>
      </c>
      <c r="G264" s="16">
        <f t="shared" si="83"/>
        <v>25</v>
      </c>
      <c r="H264" s="16">
        <f t="shared" si="83"/>
        <v>0</v>
      </c>
      <c r="I264" s="16">
        <f t="shared" si="83"/>
        <v>0</v>
      </c>
      <c r="J264" s="16">
        <f t="shared" si="83"/>
        <v>0</v>
      </c>
      <c r="K264" s="16">
        <f t="shared" si="83"/>
        <v>0</v>
      </c>
      <c r="L264" s="16">
        <f t="shared" si="83"/>
        <v>0</v>
      </c>
      <c r="M264" s="16">
        <f t="shared" si="83"/>
        <v>0</v>
      </c>
      <c r="N264" s="62">
        <f t="shared" si="83"/>
        <v>0</v>
      </c>
      <c r="Q264" s="4"/>
      <c r="R264" s="4"/>
      <c r="S264" s="4"/>
    </row>
    <row r="265" spans="1:19" ht="36" customHeight="1">
      <c r="A265" s="149" t="s">
        <v>120</v>
      </c>
      <c r="B265" s="150"/>
      <c r="C265" s="150"/>
      <c r="D265" s="150"/>
      <c r="E265" s="150"/>
      <c r="F265" s="150"/>
      <c r="G265" s="150"/>
      <c r="H265" s="150"/>
      <c r="I265" s="150"/>
      <c r="J265" s="150"/>
      <c r="K265" s="150"/>
      <c r="L265" s="150"/>
      <c r="M265" s="150"/>
      <c r="N265" s="151"/>
    </row>
    <row r="266" spans="1:19" ht="39.75" customHeight="1">
      <c r="A266" s="63">
        <v>1</v>
      </c>
      <c r="B266" s="48" t="s">
        <v>30</v>
      </c>
      <c r="C266" s="52" t="s">
        <v>29</v>
      </c>
      <c r="D266" s="49">
        <f t="shared" ref="D266:D270" si="84">SUM(E266:K266)</f>
        <v>40</v>
      </c>
      <c r="E266" s="51"/>
      <c r="F266" s="51">
        <v>25</v>
      </c>
      <c r="G266" s="51">
        <v>15</v>
      </c>
      <c r="H266" s="51"/>
      <c r="I266" s="50"/>
      <c r="J266" s="50"/>
      <c r="K266" s="49"/>
      <c r="L266" s="48"/>
      <c r="M266" s="48"/>
      <c r="N266" s="58"/>
    </row>
    <row r="267" spans="1:19" ht="56.25">
      <c r="A267" s="63">
        <v>2</v>
      </c>
      <c r="B267" s="48" t="s">
        <v>121</v>
      </c>
      <c r="C267" s="52" t="s">
        <v>122</v>
      </c>
      <c r="D267" s="49">
        <f>SUM(E267:K267)</f>
        <v>15</v>
      </c>
      <c r="E267" s="51"/>
      <c r="F267" s="51"/>
      <c r="G267" s="51"/>
      <c r="H267" s="51"/>
      <c r="I267" s="50"/>
      <c r="J267" s="50">
        <v>15</v>
      </c>
      <c r="K267" s="49"/>
      <c r="L267" s="48"/>
      <c r="M267" s="48"/>
      <c r="N267" s="58"/>
    </row>
    <row r="268" spans="1:19" s="94" customFormat="1">
      <c r="A268" s="63">
        <v>3</v>
      </c>
      <c r="B268" s="48" t="s">
        <v>141</v>
      </c>
      <c r="C268" s="52" t="s">
        <v>142</v>
      </c>
      <c r="D268" s="49">
        <f>SUM(E268:K268)</f>
        <v>25</v>
      </c>
      <c r="E268" s="51"/>
      <c r="F268" s="51"/>
      <c r="G268" s="51"/>
      <c r="H268" s="51"/>
      <c r="I268" s="50"/>
      <c r="J268" s="50">
        <v>25</v>
      </c>
      <c r="K268" s="49"/>
      <c r="L268" s="48"/>
      <c r="M268" s="48"/>
      <c r="N268" s="58"/>
    </row>
    <row r="269" spans="1:19" s="94" customFormat="1">
      <c r="A269" s="63">
        <v>4</v>
      </c>
      <c r="B269" s="48" t="s">
        <v>104</v>
      </c>
      <c r="C269" s="52" t="s">
        <v>105</v>
      </c>
      <c r="D269" s="49">
        <f>SUM(E269:K269)</f>
        <v>15</v>
      </c>
      <c r="E269" s="51"/>
      <c r="F269" s="51"/>
      <c r="G269" s="51"/>
      <c r="H269" s="51"/>
      <c r="I269" s="50"/>
      <c r="J269" s="50">
        <v>15</v>
      </c>
      <c r="K269" s="49"/>
      <c r="L269" s="48"/>
      <c r="M269" s="48"/>
      <c r="N269" s="58"/>
    </row>
    <row r="270" spans="1:19">
      <c r="A270" s="63">
        <v>5</v>
      </c>
      <c r="B270" s="48" t="s">
        <v>106</v>
      </c>
      <c r="C270" s="52" t="s">
        <v>165</v>
      </c>
      <c r="D270" s="49">
        <f t="shared" si="84"/>
        <v>25</v>
      </c>
      <c r="E270" s="51"/>
      <c r="F270" s="51"/>
      <c r="G270" s="51"/>
      <c r="H270" s="51"/>
      <c r="I270" s="50"/>
      <c r="J270" s="50">
        <v>25</v>
      </c>
      <c r="K270" s="49"/>
      <c r="L270" s="48"/>
      <c r="M270" s="48"/>
      <c r="N270" s="58"/>
    </row>
    <row r="271" spans="1:19" s="9" customFormat="1" ht="21" customHeight="1">
      <c r="A271" s="155" t="s">
        <v>275</v>
      </c>
      <c r="B271" s="156"/>
      <c r="C271" s="156"/>
      <c r="D271" s="47">
        <f t="shared" ref="D271:N271" si="85">SUM(D266:D270)</f>
        <v>120</v>
      </c>
      <c r="E271" s="47">
        <f t="shared" si="85"/>
        <v>0</v>
      </c>
      <c r="F271" s="47">
        <f t="shared" si="85"/>
        <v>25</v>
      </c>
      <c r="G271" s="47">
        <f t="shared" si="85"/>
        <v>15</v>
      </c>
      <c r="H271" s="47">
        <f t="shared" si="85"/>
        <v>0</v>
      </c>
      <c r="I271" s="47">
        <f t="shared" si="85"/>
        <v>0</v>
      </c>
      <c r="J271" s="47">
        <f t="shared" si="85"/>
        <v>80</v>
      </c>
      <c r="K271" s="47">
        <f t="shared" si="85"/>
        <v>0</v>
      </c>
      <c r="L271" s="47">
        <f t="shared" si="85"/>
        <v>0</v>
      </c>
      <c r="M271" s="47">
        <f t="shared" si="85"/>
        <v>0</v>
      </c>
      <c r="N271" s="64">
        <f t="shared" si="85"/>
        <v>0</v>
      </c>
      <c r="Q271" s="4"/>
      <c r="R271" s="4"/>
      <c r="S271" s="4"/>
    </row>
    <row r="272" spans="1:19" s="45" customFormat="1" ht="42" customHeight="1">
      <c r="A272" s="65">
        <v>8</v>
      </c>
      <c r="B272" s="14" t="s">
        <v>155</v>
      </c>
      <c r="C272" s="18" t="s">
        <v>287</v>
      </c>
      <c r="D272" s="17">
        <f>SUM(E272:N272)</f>
        <v>25</v>
      </c>
      <c r="E272" s="17"/>
      <c r="F272" s="17"/>
      <c r="G272" s="17"/>
      <c r="H272" s="17"/>
      <c r="I272" s="17"/>
      <c r="J272" s="17"/>
      <c r="K272" s="17"/>
      <c r="L272" s="14"/>
      <c r="M272" s="14"/>
      <c r="N272" s="61">
        <v>25</v>
      </c>
      <c r="Q272" s="42"/>
      <c r="R272" s="42"/>
      <c r="S272" s="42"/>
    </row>
    <row r="273" spans="1:19" s="45" customFormat="1" ht="21" customHeight="1">
      <c r="A273" s="65">
        <v>9</v>
      </c>
      <c r="B273" s="54" t="s">
        <v>218</v>
      </c>
      <c r="C273" s="18" t="s">
        <v>221</v>
      </c>
      <c r="D273" s="17">
        <f>SUM(E273:N273)</f>
        <v>25</v>
      </c>
      <c r="E273" s="17"/>
      <c r="F273" s="17"/>
      <c r="G273" s="17"/>
      <c r="H273" s="17"/>
      <c r="I273" s="17"/>
      <c r="J273" s="17"/>
      <c r="K273" s="17"/>
      <c r="L273" s="14"/>
      <c r="M273" s="14"/>
      <c r="N273" s="61">
        <v>25</v>
      </c>
      <c r="Q273" s="42"/>
      <c r="R273" s="42"/>
      <c r="S273" s="42"/>
    </row>
    <row r="274" spans="1:19" s="45" customFormat="1" ht="21" customHeight="1">
      <c r="A274" s="65">
        <v>10</v>
      </c>
      <c r="B274" s="54" t="s">
        <v>253</v>
      </c>
      <c r="C274" s="18" t="s">
        <v>226</v>
      </c>
      <c r="D274" s="17">
        <f t="shared" ref="D274:D275" si="86">SUM(E274:N274)</f>
        <v>12</v>
      </c>
      <c r="E274" s="17"/>
      <c r="F274" s="17"/>
      <c r="G274" s="17"/>
      <c r="H274" s="17"/>
      <c r="I274" s="17"/>
      <c r="J274" s="17"/>
      <c r="K274" s="17"/>
      <c r="L274" s="14"/>
      <c r="M274" s="14">
        <v>12</v>
      </c>
      <c r="N274" s="61"/>
      <c r="Q274" s="93"/>
      <c r="R274" s="93"/>
      <c r="S274" s="93"/>
    </row>
    <row r="275" spans="1:19" s="45" customFormat="1" ht="21" customHeight="1">
      <c r="A275" s="114">
        <v>11</v>
      </c>
      <c r="B275" s="115" t="s">
        <v>219</v>
      </c>
      <c r="C275" s="116" t="s">
        <v>202</v>
      </c>
      <c r="D275" s="17">
        <f t="shared" si="86"/>
        <v>12</v>
      </c>
      <c r="E275" s="117"/>
      <c r="F275" s="117"/>
      <c r="G275" s="117"/>
      <c r="H275" s="117"/>
      <c r="I275" s="117"/>
      <c r="J275" s="117"/>
      <c r="K275" s="117"/>
      <c r="L275" s="104"/>
      <c r="M275" s="104">
        <v>12</v>
      </c>
      <c r="N275" s="105"/>
      <c r="Q275" s="91"/>
      <c r="R275" s="91"/>
      <c r="S275" s="91"/>
    </row>
    <row r="276" spans="1:19" s="45" customFormat="1" ht="21" customHeight="1">
      <c r="A276" s="167" t="s">
        <v>258</v>
      </c>
      <c r="B276" s="168"/>
      <c r="C276" s="169"/>
      <c r="D276" s="47">
        <f>SUM(D272:D275)</f>
        <v>74</v>
      </c>
      <c r="E276" s="47">
        <f t="shared" ref="E276:M276" si="87">SUM(E272:E275)</f>
        <v>0</v>
      </c>
      <c r="F276" s="47">
        <f t="shared" si="87"/>
        <v>0</v>
      </c>
      <c r="G276" s="47">
        <f t="shared" si="87"/>
        <v>0</v>
      </c>
      <c r="H276" s="47">
        <f t="shared" si="87"/>
        <v>0</v>
      </c>
      <c r="I276" s="47">
        <f t="shared" si="87"/>
        <v>0</v>
      </c>
      <c r="J276" s="47">
        <f t="shared" si="87"/>
        <v>0</v>
      </c>
      <c r="K276" s="47">
        <f t="shared" si="87"/>
        <v>0</v>
      </c>
      <c r="L276" s="47">
        <f t="shared" si="87"/>
        <v>0</v>
      </c>
      <c r="M276" s="47">
        <f t="shared" si="87"/>
        <v>24</v>
      </c>
      <c r="N276" s="64">
        <f>SUM(N272:N275)</f>
        <v>50</v>
      </c>
      <c r="Q276" s="42"/>
      <c r="R276" s="42"/>
      <c r="S276" s="42"/>
    </row>
    <row r="277" spans="1:19" s="45" customFormat="1" ht="21" customHeight="1" thickBot="1">
      <c r="A277" s="186" t="s">
        <v>201</v>
      </c>
      <c r="B277" s="187"/>
      <c r="C277" s="188"/>
      <c r="D277" s="73">
        <f>D271+D276</f>
        <v>194</v>
      </c>
      <c r="E277" s="73">
        <f t="shared" ref="E277:N277" si="88">E271+E276</f>
        <v>0</v>
      </c>
      <c r="F277" s="73">
        <f t="shared" si="88"/>
        <v>25</v>
      </c>
      <c r="G277" s="73">
        <f t="shared" si="88"/>
        <v>15</v>
      </c>
      <c r="H277" s="73">
        <f t="shared" si="88"/>
        <v>0</v>
      </c>
      <c r="I277" s="73">
        <f t="shared" si="88"/>
        <v>0</v>
      </c>
      <c r="J277" s="73">
        <f t="shared" si="88"/>
        <v>80</v>
      </c>
      <c r="K277" s="73">
        <f t="shared" si="88"/>
        <v>0</v>
      </c>
      <c r="L277" s="73">
        <f t="shared" si="88"/>
        <v>0</v>
      </c>
      <c r="M277" s="73">
        <f>M271+M276</f>
        <v>24</v>
      </c>
      <c r="N277" s="74">
        <f t="shared" si="88"/>
        <v>50</v>
      </c>
      <c r="Q277" s="42"/>
      <c r="R277" s="42"/>
      <c r="S277" s="42"/>
    </row>
    <row r="278" spans="1:19" s="45" customFormat="1" ht="4.5" hidden="1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Q278" s="42"/>
      <c r="R278" s="42"/>
      <c r="S278" s="42"/>
    </row>
    <row r="279" spans="1:19" ht="33.75" customHeight="1">
      <c r="A279" s="144" t="s">
        <v>276</v>
      </c>
      <c r="B279" s="144"/>
      <c r="C279" s="144"/>
      <c r="D279" s="55">
        <f>SUM(E279:N279)</f>
        <v>4230</v>
      </c>
      <c r="E279" s="77">
        <f>E19+E34+E44+E57+E68+E81+E96+E113+E131+E155+E171+E177+E192+E205+E216+E227+E240+E254+E264+E271</f>
        <v>285</v>
      </c>
      <c r="F279" s="120">
        <f t="shared" ref="F279:N279" si="89">F19+F34+F44+F57+F68+F81+F96+F113+F131+F155+F171+F177+F192+F205+F216+F227+F240+F254+F264+F271</f>
        <v>1865</v>
      </c>
      <c r="G279" s="120">
        <f t="shared" si="89"/>
        <v>760</v>
      </c>
      <c r="H279" s="120">
        <f t="shared" si="89"/>
        <v>20</v>
      </c>
      <c r="I279" s="120">
        <f t="shared" si="89"/>
        <v>50</v>
      </c>
      <c r="J279" s="120">
        <f t="shared" si="89"/>
        <v>1185</v>
      </c>
      <c r="K279" s="120">
        <f t="shared" si="89"/>
        <v>65</v>
      </c>
      <c r="L279" s="120">
        <f t="shared" si="89"/>
        <v>0</v>
      </c>
      <c r="M279" s="120">
        <f t="shared" si="89"/>
        <v>0</v>
      </c>
      <c r="N279" s="120">
        <f t="shared" si="89"/>
        <v>0</v>
      </c>
    </row>
    <row r="280" spans="1:19" s="42" customFormat="1" ht="23.25" customHeight="1">
      <c r="A280" s="144" t="s">
        <v>259</v>
      </c>
      <c r="B280" s="144"/>
      <c r="C280" s="144"/>
      <c r="D280" s="55">
        <f>SUM(E280:N280)</f>
        <v>1285</v>
      </c>
      <c r="E280" s="77">
        <f>E23+E38+E47+E63+E70+E87+E100+E118+E137+E161+E179+E195+E209+E220+E232+E245+E258+E276</f>
        <v>0</v>
      </c>
      <c r="F280" s="120">
        <f t="shared" ref="F280:N280" si="90">F23+F38+F47+F63+F70+F87+F100+F118+F137+F161+F179+F195+F209+F220+F232+F245+F258+F276</f>
        <v>0</v>
      </c>
      <c r="G280" s="120">
        <f t="shared" si="90"/>
        <v>0</v>
      </c>
      <c r="H280" s="120">
        <f t="shared" si="90"/>
        <v>0</v>
      </c>
      <c r="I280" s="120">
        <f t="shared" si="90"/>
        <v>0</v>
      </c>
      <c r="J280" s="120">
        <f t="shared" si="90"/>
        <v>0</v>
      </c>
      <c r="K280" s="120">
        <f t="shared" si="90"/>
        <v>0</v>
      </c>
      <c r="L280" s="120">
        <f t="shared" si="90"/>
        <v>0</v>
      </c>
      <c r="M280" s="120">
        <f t="shared" si="90"/>
        <v>230</v>
      </c>
      <c r="N280" s="120">
        <f t="shared" si="90"/>
        <v>1055</v>
      </c>
    </row>
    <row r="281" spans="1:19" s="42" customFormat="1" ht="57" customHeight="1">
      <c r="A281" s="145" t="s">
        <v>157</v>
      </c>
      <c r="B281" s="146"/>
      <c r="C281" s="147"/>
      <c r="D281" s="56">
        <f>D279+D280</f>
        <v>5515</v>
      </c>
      <c r="E281" s="56">
        <f t="shared" ref="E281:N281" si="91">E279+E280</f>
        <v>285</v>
      </c>
      <c r="F281" s="56">
        <f t="shared" si="91"/>
        <v>1865</v>
      </c>
      <c r="G281" s="56">
        <f t="shared" si="91"/>
        <v>760</v>
      </c>
      <c r="H281" s="56">
        <f t="shared" si="91"/>
        <v>20</v>
      </c>
      <c r="I281" s="56">
        <f t="shared" si="91"/>
        <v>50</v>
      </c>
      <c r="J281" s="56">
        <f t="shared" si="91"/>
        <v>1185</v>
      </c>
      <c r="K281" s="56">
        <f t="shared" si="91"/>
        <v>65</v>
      </c>
      <c r="L281" s="56">
        <f t="shared" si="91"/>
        <v>0</v>
      </c>
      <c r="M281" s="56">
        <f t="shared" si="91"/>
        <v>230</v>
      </c>
      <c r="N281" s="56">
        <f t="shared" si="91"/>
        <v>1055</v>
      </c>
    </row>
  </sheetData>
  <mergeCells count="97">
    <mergeCell ref="J4:N4"/>
    <mergeCell ref="J5:N5"/>
    <mergeCell ref="A40:N40"/>
    <mergeCell ref="A48:C48"/>
    <mergeCell ref="A47:C47"/>
    <mergeCell ref="A23:C23"/>
    <mergeCell ref="A24:C24"/>
    <mergeCell ref="A38:C38"/>
    <mergeCell ref="A39:C39"/>
    <mergeCell ref="D7:N7"/>
    <mergeCell ref="L8:N8"/>
    <mergeCell ref="L9:M9"/>
    <mergeCell ref="N9:N11"/>
    <mergeCell ref="A12:N12"/>
    <mergeCell ref="A25:N25"/>
    <mergeCell ref="A19:C19"/>
    <mergeCell ref="A34:C34"/>
    <mergeCell ref="K9:K11"/>
    <mergeCell ref="A87:C87"/>
    <mergeCell ref="A88:C88"/>
    <mergeCell ref="A65:N65"/>
    <mergeCell ref="A72:N72"/>
    <mergeCell ref="A63:C63"/>
    <mergeCell ref="A64:C64"/>
    <mergeCell ref="A49:N49"/>
    <mergeCell ref="A44:C44"/>
    <mergeCell ref="A57:C57"/>
    <mergeCell ref="A68:C68"/>
    <mergeCell ref="A70:C70"/>
    <mergeCell ref="A89:N89"/>
    <mergeCell ref="A81:C81"/>
    <mergeCell ref="A179:C179"/>
    <mergeCell ref="A180:C180"/>
    <mergeCell ref="A181:N181"/>
    <mergeCell ref="A100:C100"/>
    <mergeCell ref="A101:C101"/>
    <mergeCell ref="A118:C118"/>
    <mergeCell ref="A119:C119"/>
    <mergeCell ref="A102:N102"/>
    <mergeCell ref="A120:N120"/>
    <mergeCell ref="A138:C138"/>
    <mergeCell ref="A137:C137"/>
    <mergeCell ref="A139:N139"/>
    <mergeCell ref="A163:N163"/>
    <mergeCell ref="A162:C162"/>
    <mergeCell ref="A131:C131"/>
    <mergeCell ref="A177:C177"/>
    <mergeCell ref="A113:C113"/>
    <mergeCell ref="A96:C96"/>
    <mergeCell ref="A171:C171"/>
    <mergeCell ref="A172:N172"/>
    <mergeCell ref="A258:C258"/>
    <mergeCell ref="A259:C259"/>
    <mergeCell ref="A276:C276"/>
    <mergeCell ref="A277:C277"/>
    <mergeCell ref="A192:C192"/>
    <mergeCell ref="A233:C233"/>
    <mergeCell ref="A232:C232"/>
    <mergeCell ref="A196:C196"/>
    <mergeCell ref="A197:N197"/>
    <mergeCell ref="A209:C209"/>
    <mergeCell ref="A210:C210"/>
    <mergeCell ref="A216:C216"/>
    <mergeCell ref="A227:C227"/>
    <mergeCell ref="A222:N222"/>
    <mergeCell ref="I1:K2"/>
    <mergeCell ref="A221:C221"/>
    <mergeCell ref="A220:C220"/>
    <mergeCell ref="A211:N211"/>
    <mergeCell ref="A195:C195"/>
    <mergeCell ref="A71:C71"/>
    <mergeCell ref="A7:A11"/>
    <mergeCell ref="B7:B11"/>
    <mergeCell ref="C7:C11"/>
    <mergeCell ref="D8:D11"/>
    <mergeCell ref="I8:K8"/>
    <mergeCell ref="E9:F10"/>
    <mergeCell ref="I9:J9"/>
    <mergeCell ref="A205:C205"/>
    <mergeCell ref="A155:C155"/>
    <mergeCell ref="A161:C161"/>
    <mergeCell ref="A280:C280"/>
    <mergeCell ref="A281:C281"/>
    <mergeCell ref="A6:N6"/>
    <mergeCell ref="A247:N247"/>
    <mergeCell ref="A260:N260"/>
    <mergeCell ref="A265:N265"/>
    <mergeCell ref="A240:C240"/>
    <mergeCell ref="G9:H10"/>
    <mergeCell ref="E8:H8"/>
    <mergeCell ref="A279:C279"/>
    <mergeCell ref="A254:C254"/>
    <mergeCell ref="A264:C264"/>
    <mergeCell ref="A271:C271"/>
    <mergeCell ref="A234:N234"/>
    <mergeCell ref="A245:C245"/>
    <mergeCell ref="A246:C246"/>
  </mergeCells>
  <hyperlinks>
    <hyperlink ref="C194" r:id="rId1" tooltip="Постановление Госстандарта РФ от 26.12.1994 N 367 (ред. от 19.06.2012) &lt;О принятии и введении в действие Общероссийского классификатора профессий рабочих, должностей служащих и тарифных разрядов ОК 016-94&gt; (вместе с &quot;ОК 016-94. Общероссийский классификато" display="consultantplus://offline/ref=617828931B39ED59BBAEB45CAD094E7B0A00F813BD00969B01AA9DD7F6FE335DD6BCADDC04FF0CFAD270X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2"/>
  <rowBreaks count="4" manualBreakCount="4">
    <brk id="64" max="13" man="1"/>
    <brk id="119" max="13" man="1"/>
    <brk id="171" max="13" man="1"/>
    <brk id="221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a21ed8-a3df-4193-b700-fd65bdc63fa0">US75DVFUYAPE-577-572</_dlc_DocId>
    <_dlc_DocIdUrl xmlns="1ca21ed8-a3df-4193-b700-fd65bdc63fa0">
      <Url>http://www.eduportal44.ru/Makariev_EDU/_layouts/15/DocIdRedir.aspx?ID=US75DVFUYAPE-577-572</Url>
      <Description>US75DVFUYAPE-577-572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EA844FB7C6F2C4195F8043CDD07DEA5" ma:contentTypeVersion="2" ma:contentTypeDescription="Создание документа." ma:contentTypeScope="" ma:versionID="de66fd71f82a6191cf47e1a0ccecd1e0">
  <xsd:schema xmlns:xsd="http://www.w3.org/2001/XMLSchema" xmlns:xs="http://www.w3.org/2001/XMLSchema" xmlns:p="http://schemas.microsoft.com/office/2006/metadata/properties" xmlns:ns2="1ca21ed8-a3df-4193-b700-fd65bdc63fa0" targetNamespace="http://schemas.microsoft.com/office/2006/metadata/properties" ma:root="true" ma:fieldsID="0298fa23fae0d96b802b338fa8de35ca" ns2:_="">
    <xsd:import namespace="1ca21ed8-a3df-4193-b700-fd65bdc63f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21ed8-a3df-4193-b700-fd65bdc63f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46C869CA-B51D-46F5-B74A-737F57691F1A}"/>
</file>

<file path=customXml/itemProps2.xml><?xml version="1.0" encoding="utf-8"?>
<ds:datastoreItem xmlns:ds="http://schemas.openxmlformats.org/officeDocument/2006/customXml" ds:itemID="{1C8EEE7B-5E05-4547-8732-482C29BB6DEC}"/>
</file>

<file path=customXml/itemProps3.xml><?xml version="1.0" encoding="utf-8"?>
<ds:datastoreItem xmlns:ds="http://schemas.openxmlformats.org/officeDocument/2006/customXml" ds:itemID="{33405175-8660-4D9C-A45C-B9933EA6681E}"/>
</file>

<file path=customXml/itemProps4.xml><?xml version="1.0" encoding="utf-8"?>
<ds:datastoreItem xmlns:ds="http://schemas.openxmlformats.org/officeDocument/2006/customXml" ds:itemID="{B9A5EED1-B97F-40E3-B148-9780AD89D7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Количество мест приема 2020 ГОУ</vt:lpstr>
      <vt:lpstr>КЦП 2020 ГОУ</vt:lpstr>
      <vt:lpstr>'КЦП 2020 ГОУ'!Область_печати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Горячева</dc:creator>
  <cp:lastModifiedBy>Елена Геннадьевна</cp:lastModifiedBy>
  <cp:lastPrinted>2019-12-31T04:25:14Z</cp:lastPrinted>
  <dcterms:created xsi:type="dcterms:W3CDTF">2017-04-24T12:55:06Z</dcterms:created>
  <dcterms:modified xsi:type="dcterms:W3CDTF">2019-12-31T04:26:21Z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0x0101005EA844FB7C6F2C4195F8043CDD07DEA5</vt:lpwstr>
  </property>
  <property fmtid="{D5CDD505-2E9C-101B-9397-08002B2CF9AE}" pid="3" name="_dlc_DocIdItemGuid">
    <vt:lpwstr>ea6a8ebe-ab84-4826-93d8-178485b69680</vt:lpwstr>
  </property>
</Properties>
</file>