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4295" windowHeight="8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84" i="1"/>
  <c r="G16" l="1"/>
  <c r="G28" s="1"/>
  <c r="F212" s="1"/>
  <c r="E16"/>
  <c r="E28" s="1"/>
  <c r="D212" s="1"/>
  <c r="D205"/>
  <c r="E205"/>
  <c r="F205"/>
  <c r="G205"/>
  <c r="D194"/>
  <c r="E194"/>
  <c r="F194"/>
  <c r="G194"/>
  <c r="E184"/>
  <c r="F184"/>
  <c r="G184"/>
  <c r="D173"/>
  <c r="E173"/>
  <c r="F173"/>
  <c r="G173"/>
  <c r="D164"/>
  <c r="E164"/>
  <c r="F164"/>
  <c r="G164"/>
  <c r="E154"/>
  <c r="F154"/>
  <c r="F165" s="1"/>
  <c r="G154"/>
  <c r="D154"/>
  <c r="D145"/>
  <c r="E145"/>
  <c r="F145"/>
  <c r="G145"/>
  <c r="D134"/>
  <c r="E134"/>
  <c r="F134"/>
  <c r="G134"/>
  <c r="D125"/>
  <c r="E125"/>
  <c r="F125"/>
  <c r="G125"/>
  <c r="D115"/>
  <c r="E115"/>
  <c r="F115"/>
  <c r="G115"/>
  <c r="D105"/>
  <c r="E105"/>
  <c r="F105"/>
  <c r="G105"/>
  <c r="D95"/>
  <c r="E95"/>
  <c r="F95"/>
  <c r="G95"/>
  <c r="G106" s="1"/>
  <c r="F216" s="1"/>
  <c r="D86"/>
  <c r="E86"/>
  <c r="F86"/>
  <c r="G86"/>
  <c r="D75"/>
  <c r="E75"/>
  <c r="E87" s="1"/>
  <c r="D215" s="1"/>
  <c r="F75"/>
  <c r="G75"/>
  <c r="G87" s="1"/>
  <c r="F215" s="1"/>
  <c r="D66"/>
  <c r="E66"/>
  <c r="F66"/>
  <c r="G66"/>
  <c r="D55"/>
  <c r="E55"/>
  <c r="E67" s="1"/>
  <c r="D214" s="1"/>
  <c r="F55"/>
  <c r="G55"/>
  <c r="G67" s="1"/>
  <c r="F214" s="1"/>
  <c r="D45"/>
  <c r="E45"/>
  <c r="F45"/>
  <c r="G45"/>
  <c r="D36"/>
  <c r="E36"/>
  <c r="F36"/>
  <c r="G36"/>
  <c r="F16"/>
  <c r="F28" s="1"/>
  <c r="E212" s="1"/>
  <c r="G165" l="1"/>
  <c r="E165"/>
  <c r="D219" s="1"/>
  <c r="G126"/>
  <c r="F217" s="1"/>
  <c r="E126"/>
  <c r="D217" s="1"/>
  <c r="G46"/>
  <c r="F213" s="1"/>
  <c r="G146"/>
  <c r="F218" s="1"/>
  <c r="E146"/>
  <c r="D218" s="1"/>
  <c r="G185"/>
  <c r="F220" s="1"/>
  <c r="E185"/>
  <c r="D220" s="1"/>
  <c r="E106"/>
  <c r="D216" s="1"/>
  <c r="G206"/>
  <c r="F221" s="1"/>
  <c r="E206"/>
  <c r="D221" s="1"/>
  <c r="E46"/>
  <c r="D213" s="1"/>
  <c r="F46"/>
  <c r="E213" s="1"/>
  <c r="D46"/>
  <c r="C213" s="1"/>
  <c r="F67"/>
  <c r="E214" s="1"/>
  <c r="D67"/>
  <c r="C214" s="1"/>
  <c r="F87"/>
  <c r="E215" s="1"/>
  <c r="D87"/>
  <c r="C215" s="1"/>
  <c r="F106"/>
  <c r="E216" s="1"/>
  <c r="D106"/>
  <c r="C216" s="1"/>
  <c r="F126"/>
  <c r="E217" s="1"/>
  <c r="D126"/>
  <c r="C217" s="1"/>
  <c r="F146"/>
  <c r="E218" s="1"/>
  <c r="D146"/>
  <c r="C218" s="1"/>
  <c r="D165"/>
  <c r="C219" s="1"/>
  <c r="F185"/>
  <c r="E220" s="1"/>
  <c r="D185"/>
  <c r="C220" s="1"/>
  <c r="F206"/>
  <c r="E221" s="1"/>
  <c r="D206"/>
  <c r="C221" s="1"/>
  <c r="D16"/>
  <c r="D28" s="1"/>
  <c r="C212" s="1"/>
  <c r="F219"/>
  <c r="E219"/>
  <c r="E222" l="1"/>
  <c r="E223" s="1"/>
  <c r="D222"/>
  <c r="D223" s="1"/>
  <c r="F222"/>
  <c r="F223" s="1"/>
  <c r="C222"/>
  <c r="C223" s="1"/>
</calcChain>
</file>

<file path=xl/sharedStrings.xml><?xml version="1.0" encoding="utf-8"?>
<sst xmlns="http://schemas.openxmlformats.org/spreadsheetml/2006/main" count="279" uniqueCount="146">
  <si>
    <t>Сборник рецептур на продукцию для обучающихся во всех образовательных учреждениях,Ред. Могильный М.П., Москва, Дели плюс, 2015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</si>
  <si>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</si>
  <si>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</si>
  <si>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</si>
  <si>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</si>
  <si>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</si>
  <si>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Б</t>
  </si>
  <si>
    <t>Ж</t>
  </si>
  <si>
    <t>У</t>
  </si>
  <si>
    <t>Бутерброд с повидлом</t>
  </si>
  <si>
    <t>30/20/5</t>
  </si>
  <si>
    <t>Запеканка  из творога с морковью с сгущенным молоком</t>
  </si>
  <si>
    <t>ПТ</t>
  </si>
  <si>
    <t>Хлеб пшеничный</t>
  </si>
  <si>
    <t>Бутерброд с сыром</t>
  </si>
  <si>
    <t>30/15/5</t>
  </si>
  <si>
    <t>Каша ячневая с молоком/масло сливочное</t>
  </si>
  <si>
    <t>200/5</t>
  </si>
  <si>
    <t xml:space="preserve">Кондитерское изделие </t>
  </si>
  <si>
    <t>Какао с молоком</t>
  </si>
  <si>
    <t>Итого:</t>
  </si>
  <si>
    <t>Бутерброд с маслом</t>
  </si>
  <si>
    <t>30/10</t>
  </si>
  <si>
    <t>Сосиска отварная</t>
  </si>
  <si>
    <t>Каша рассыпчатая гречневая с маслом сливочным</t>
  </si>
  <si>
    <t>Кофейный напиток на молоке</t>
  </si>
  <si>
    <t xml:space="preserve">Бутерброд с колбасой </t>
  </si>
  <si>
    <t>30/20</t>
  </si>
  <si>
    <t>Запеканка творожная со сгущеным молоком</t>
  </si>
  <si>
    <t>Чай с сахаром и лимоном</t>
  </si>
  <si>
    <t>200/15/7</t>
  </si>
  <si>
    <t>Омлет натуральный с маслом сливочным</t>
  </si>
  <si>
    <t xml:space="preserve">Чай с  сахаром </t>
  </si>
  <si>
    <t>200/15</t>
  </si>
  <si>
    <t>Каша геркулесовая с маслом сливочным</t>
  </si>
  <si>
    <t>Чай с молоком</t>
  </si>
  <si>
    <t>Каша из пшена и риса молочная с маслом сливочным</t>
  </si>
  <si>
    <t>200/10</t>
  </si>
  <si>
    <t>Ватрушка с повидлом</t>
  </si>
  <si>
    <t>Салат из свежих помидоров с р/м</t>
  </si>
  <si>
    <t>250/20/5</t>
  </si>
  <si>
    <t>Рыба отварная треска с маслом</t>
  </si>
  <si>
    <t>Рис отварной</t>
  </si>
  <si>
    <t>Компот из свежих яблок</t>
  </si>
  <si>
    <t>Хлеб ржаной</t>
  </si>
  <si>
    <t>Рассольник ленинградский</t>
  </si>
  <si>
    <t>250/15</t>
  </si>
  <si>
    <t>Сок фруктовый</t>
  </si>
  <si>
    <t>Салат из свежих огурцов</t>
  </si>
  <si>
    <t>Суп рисовый с курой</t>
  </si>
  <si>
    <t>Макароны отварные с маслом сливочным</t>
  </si>
  <si>
    <t>Печень по-строгановски говяжья с соусом</t>
  </si>
  <si>
    <t>Компот из сухофруктов</t>
  </si>
  <si>
    <t>Винегрет овощной</t>
  </si>
  <si>
    <t>Суп вермишелевый с курой</t>
  </si>
  <si>
    <t>Котлета рыбная</t>
  </si>
  <si>
    <t>Картофельное пюре с маслом сливочным</t>
  </si>
  <si>
    <t>Салат картофельный с морковью</t>
  </si>
  <si>
    <t>Напиток из плодов шиповника</t>
  </si>
  <si>
    <t>Огурец свежий</t>
  </si>
  <si>
    <t>Рассольник домашний с говядиной</t>
  </si>
  <si>
    <t>Рыба припущенная с соусом</t>
  </si>
  <si>
    <t>Салат из свежей капусты с растительным маслом</t>
  </si>
  <si>
    <t>Гуляш из говядины</t>
  </si>
  <si>
    <t>Салат картофельный с огурцом и горошком</t>
  </si>
  <si>
    <t>Суп с крупой</t>
  </si>
  <si>
    <t>250/10</t>
  </si>
  <si>
    <t>Капуста тушеная</t>
  </si>
  <si>
    <t>Салат из моркови с яблоками</t>
  </si>
  <si>
    <t>250/10/5</t>
  </si>
  <si>
    <t>Рыба , тушенная в томате с овощами</t>
  </si>
  <si>
    <t>Суп гороховый</t>
  </si>
  <si>
    <t>Котлеты мясная рубленая с соусом</t>
  </si>
  <si>
    <t>Кисель плодовый</t>
  </si>
  <si>
    <t>итого за 3 день</t>
  </si>
  <si>
    <t>ПР</t>
  </si>
  <si>
    <t>Снежок</t>
  </si>
  <si>
    <t>итого за 4 день</t>
  </si>
  <si>
    <t>итого за 5 день</t>
  </si>
  <si>
    <t>итого за 6 день</t>
  </si>
  <si>
    <t>итого за 7 день</t>
  </si>
  <si>
    <t>7 день</t>
  </si>
  <si>
    <t>итого за 8 день</t>
  </si>
  <si>
    <t>итого за 10 день</t>
  </si>
  <si>
    <t>1 день</t>
  </si>
  <si>
    <t>2 день</t>
  </si>
  <si>
    <t>3 день</t>
  </si>
  <si>
    <t>4 день</t>
  </si>
  <si>
    <t>5 день</t>
  </si>
  <si>
    <t>6 день</t>
  </si>
  <si>
    <t>8 день</t>
  </si>
  <si>
    <t>9 день</t>
  </si>
  <si>
    <t>10 день</t>
  </si>
  <si>
    <t>итого за 9 день</t>
  </si>
  <si>
    <t>факт</t>
  </si>
  <si>
    <t>Йогурт питьевой</t>
  </si>
  <si>
    <t>Пирожок с фаршем из свежей капусты</t>
  </si>
  <si>
    <t>Огурец соленый порционно</t>
  </si>
  <si>
    <t>Кефир 3,2 жирности</t>
  </si>
  <si>
    <t>Лапшевник с творогом</t>
  </si>
  <si>
    <t>Сосиска, запеченная в тесте</t>
  </si>
  <si>
    <t>Кондитерское изделие кекс Здоровье</t>
  </si>
  <si>
    <t>Компот из изюма</t>
  </si>
  <si>
    <t>180/5</t>
  </si>
  <si>
    <t>200/20</t>
  </si>
  <si>
    <t>180/10</t>
  </si>
  <si>
    <t>Чай с сахаром</t>
  </si>
  <si>
    <t>Фрукт мандарин</t>
  </si>
  <si>
    <t>Фрукт груша</t>
  </si>
  <si>
    <t>Фрукт банан</t>
  </si>
  <si>
    <t>Фрукт яблоко</t>
  </si>
  <si>
    <t>норма 55%</t>
  </si>
  <si>
    <t>Щи из свежей капусты с картофелем, курой и сметаной</t>
  </si>
  <si>
    <t>итого за 1 день</t>
  </si>
  <si>
    <t>итого за 2 день</t>
  </si>
  <si>
    <t>Борщ из свеж капусты с картофелем, курой и сметаной</t>
  </si>
  <si>
    <t xml:space="preserve">Кура отварная с маслом сливочным </t>
  </si>
  <si>
    <r>
      <t xml:space="preserve">       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ЗАВТРАК , день 7         </t>
    </r>
  </si>
  <si>
    <r>
      <t xml:space="preserve">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ЗАВТРАК , день 8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</si>
  <si>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ОБЕД , день 7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</si>
  <si>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ЗАВТРАК , день 9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</si>
  <si>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ОБЕД , день 9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</si>
  <si>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ЗАВТРАК , день 10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</si>
  <si>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ОБЕД , день 10 </t>
    </r>
    <r>
      <rPr>
        <b/>
        <sz val="12"/>
        <color indexed="8"/>
        <rFont val="Times New Roman"/>
        <family val="1"/>
        <charset val="204"/>
      </rPr>
      <t xml:space="preserve"> </t>
    </r>
  </si>
  <si>
    <t>Суп картофельный на мясном бульоне</t>
  </si>
  <si>
    <t>Шницель натуральный рубленый</t>
  </si>
  <si>
    <t>Картофель отварной с маслом сливочным</t>
  </si>
  <si>
    <t>ПРИМЕРНОЕ МЕНЮ    ДЛЯ   ОБУЧАЮЩИХСЯ   5-11 КЛАССОВ  на  2021 - 2022 учебный год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</si>
  <si>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ОБЕД , день 1   </t>
    </r>
    <r>
      <rPr>
        <b/>
        <i/>
        <sz val="10"/>
        <color indexed="8"/>
        <rFont val="Times New Roman"/>
        <family val="1"/>
        <charset val="204"/>
      </rPr>
      <t xml:space="preserve">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</si>
  <si>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ЗАВТРАК , день 2           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</si>
  <si>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ОБЕД , день 2   </t>
    </r>
    <r>
      <rPr>
        <b/>
        <i/>
        <sz val="10"/>
        <color indexed="8"/>
        <rFont val="Times New Roman"/>
        <family val="1"/>
        <charset val="204"/>
      </rPr>
      <t xml:space="preserve">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</si>
  <si>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ЗАВТРАК , день 3           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</si>
  <si>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ОБЕД , день 3  </t>
    </r>
    <r>
      <rPr>
        <b/>
        <i/>
        <sz val="10"/>
        <color indexed="8"/>
        <rFont val="Times New Roman"/>
        <family val="1"/>
        <charset val="204"/>
      </rPr>
      <t xml:space="preserve">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</si>
  <si>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             ЗАВТРАК , день 4          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</si>
  <si>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ОБЕД , день 4  </t>
    </r>
    <r>
      <rPr>
        <b/>
        <i/>
        <sz val="10"/>
        <color indexed="8"/>
        <rFont val="Times New Roman"/>
        <family val="1"/>
        <charset val="204"/>
      </rPr>
      <t xml:space="preserve">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</si>
  <si>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ЗАВТРАК , день 5 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</si>
  <si>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ОБЕД , день 5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</si>
  <si>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ОБЕД , день 6     </t>
    </r>
    <r>
      <rPr>
        <b/>
        <sz val="12"/>
        <color indexed="8"/>
        <rFont val="Times New Roman"/>
        <family val="1"/>
        <charset val="204"/>
      </rPr>
      <t xml:space="preserve"> </t>
    </r>
  </si>
  <si>
    <t>Курица тушеная</t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</si>
  <si>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ОБЕД , день 8    </t>
    </r>
    <r>
      <rPr>
        <b/>
        <sz val="12"/>
        <color indexed="8"/>
        <rFont val="Times New Roman"/>
        <family val="1"/>
        <charset val="204"/>
      </rPr>
      <t xml:space="preserve"> </t>
    </r>
  </si>
  <si>
    <t>Рагу из овощей</t>
  </si>
  <si>
    <t>НЕДЕЛЯ 1</t>
  </si>
  <si>
    <r>
      <t xml:space="preserve">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ЗАВТРАК , день1           </t>
    </r>
    <r>
      <rPr>
        <b/>
        <i/>
        <sz val="10"/>
        <color indexed="8"/>
        <rFont val="Times New Roman"/>
        <family val="1"/>
        <charset val="204"/>
      </rPr>
      <t xml:space="preserve">   </t>
    </r>
  </si>
  <si>
    <t>НЕДЕЛЯ 2</t>
  </si>
  <si>
    <r>
      <t xml:space="preserve">                    </t>
    </r>
    <r>
      <rPr>
        <b/>
        <i/>
        <sz val="12"/>
        <color theme="1"/>
        <rFont val="Times New Roman"/>
        <family val="1"/>
        <charset val="204"/>
      </rPr>
      <t xml:space="preserve">             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ЗАВТРАК , день 6           </t>
    </r>
  </si>
  <si>
    <t>Салат из свёклы с яблоками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</si>
</sst>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[$-419]General"/>
    <numFmt numFmtId="166" formatCode="[$-419]0.0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2" fillId="0" borderId="0"/>
  </cellStyleXfs>
  <cellXfs count="154"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13" fillId="3" borderId="1" xfId="2" applyFont="1" applyFill="1" applyBorder="1" applyAlignment="1">
      <alignment horizontal="center" vertical="top" wrapText="1"/>
    </xf>
    <xf numFmtId="165" fontId="13" fillId="3" borderId="1" xfId="2" applyFont="1" applyFill="1" applyBorder="1" applyAlignment="1">
      <alignment horizontal="left" vertical="top" wrapText="1"/>
    </xf>
    <xf numFmtId="165" fontId="7" fillId="3" borderId="1" xfId="2" applyFont="1" applyFill="1" applyBorder="1" applyAlignment="1">
      <alignment horizontal="center" vertical="top" wrapText="1"/>
    </xf>
    <xf numFmtId="165" fontId="12" fillId="2" borderId="0" xfId="2" applyFill="1"/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3" fillId="3" borderId="1" xfId="2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165" fontId="7" fillId="3" borderId="1" xfId="2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165" fontId="7" fillId="3" borderId="5" xfId="2" applyFont="1" applyFill="1" applyBorder="1" applyAlignment="1">
      <alignment horizontal="center" vertical="top" wrapText="1"/>
    </xf>
    <xf numFmtId="165" fontId="13" fillId="2" borderId="1" xfId="2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2" fontId="1" fillId="0" borderId="0" xfId="0" applyNumberFormat="1" applyFont="1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2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3" fillId="3" borderId="1" xfId="2" applyNumberFormat="1" applyFont="1" applyFill="1" applyBorder="1" applyAlignment="1">
      <alignment horizontal="center" vertical="top" wrapText="1"/>
    </xf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165" fontId="13" fillId="3" borderId="1" xfId="2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5" fontId="7" fillId="3" borderId="1" xfId="2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 vertical="top"/>
    </xf>
    <xf numFmtId="0" fontId="14" fillId="0" borderId="1" xfId="0" applyNumberFormat="1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/>
    <xf numFmtId="0" fontId="13" fillId="0" borderId="1" xfId="0" applyFont="1" applyFill="1" applyBorder="1" applyAlignment="1">
      <alignment horizontal="left" vertical="top" wrapText="1"/>
    </xf>
    <xf numFmtId="165" fontId="13" fillId="0" borderId="1" xfId="2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165" fontId="13" fillId="0" borderId="1" xfId="2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1" fillId="2" borderId="0" xfId="0" applyFont="1" applyFill="1"/>
    <xf numFmtId="0" fontId="8" fillId="2" borderId="0" xfId="0" applyFont="1" applyFill="1"/>
    <xf numFmtId="0" fontId="8" fillId="0" borderId="2" xfId="0" applyFont="1" applyBorder="1"/>
    <xf numFmtId="0" fontId="8" fillId="0" borderId="4" xfId="0" applyFont="1" applyBorder="1"/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2" xfId="0" applyBorder="1"/>
    <xf numFmtId="0" fontId="0" fillId="0" borderId="4" xfId="0" applyBorder="1"/>
    <xf numFmtId="0" fontId="14" fillId="0" borderId="2" xfId="0" applyFont="1" applyBorder="1"/>
    <xf numFmtId="0" fontId="14" fillId="0" borderId="4" xfId="0" applyFont="1" applyBorder="1"/>
    <xf numFmtId="0" fontId="9" fillId="2" borderId="2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0" fillId="0" borderId="5" xfId="0" applyBorder="1"/>
    <xf numFmtId="0" fontId="14" fillId="0" borderId="5" xfId="0" applyFont="1" applyBorder="1"/>
    <xf numFmtId="0" fontId="8" fillId="0" borderId="5" xfId="0" applyFont="1" applyBorder="1"/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6"/>
  <sheetViews>
    <sheetView tabSelected="1" topLeftCell="A184" workbookViewId="0">
      <selection activeCell="I197" sqref="I197"/>
    </sheetView>
  </sheetViews>
  <sheetFormatPr defaultRowHeight="15"/>
  <cols>
    <col min="2" max="2" width="25.7109375" customWidth="1"/>
    <col min="3" max="3" width="10.7109375" customWidth="1"/>
    <col min="4" max="4" width="17.7109375" customWidth="1"/>
    <col min="5" max="5" width="24.28515625" customWidth="1"/>
    <col min="6" max="6" width="33.42578125" customWidth="1"/>
    <col min="7" max="7" width="29.28515625" customWidth="1"/>
    <col min="8" max="8" width="0.140625" customWidth="1"/>
  </cols>
  <sheetData>
    <row r="1" spans="1:8" s="69" customFormat="1"/>
    <row r="2" spans="1:8" ht="15.75">
      <c r="A2" s="6"/>
      <c r="B2" s="116" t="s">
        <v>127</v>
      </c>
      <c r="C2" s="117"/>
      <c r="D2" s="117"/>
      <c r="E2" s="117"/>
      <c r="F2" s="117"/>
      <c r="G2" s="117"/>
      <c r="H2" s="6"/>
    </row>
    <row r="3" spans="1:8" ht="15.75" customHeight="1">
      <c r="A3" s="6"/>
      <c r="B3" s="118" t="s">
        <v>0</v>
      </c>
      <c r="C3" s="118"/>
      <c r="D3" s="118"/>
      <c r="E3" s="118"/>
      <c r="F3" s="118"/>
      <c r="G3" s="118"/>
      <c r="H3" s="6"/>
    </row>
    <row r="4" spans="1:8" ht="15.75" customHeight="1">
      <c r="A4" s="6"/>
      <c r="B4" s="118"/>
      <c r="C4" s="118"/>
      <c r="D4" s="118"/>
      <c r="E4" s="118"/>
      <c r="F4" s="118"/>
      <c r="G4" s="118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 ht="15" customHeight="1">
      <c r="A6" s="109"/>
      <c r="B6" s="132" t="s">
        <v>1</v>
      </c>
      <c r="C6" s="132" t="s">
        <v>2</v>
      </c>
      <c r="D6" s="135" t="s">
        <v>3</v>
      </c>
      <c r="E6" s="136"/>
      <c r="F6" s="137"/>
      <c r="G6" s="140" t="s">
        <v>4</v>
      </c>
      <c r="H6" s="6"/>
    </row>
    <row r="7" spans="1:8" ht="15" customHeight="1">
      <c r="A7" s="110"/>
      <c r="B7" s="133"/>
      <c r="C7" s="133"/>
      <c r="D7" s="138"/>
      <c r="E7" s="115"/>
      <c r="F7" s="139"/>
      <c r="G7" s="141"/>
      <c r="H7" s="6"/>
    </row>
    <row r="8" spans="1:8" ht="15.75">
      <c r="A8" s="110"/>
      <c r="B8" s="133"/>
      <c r="C8" s="133"/>
      <c r="D8" s="145" t="s">
        <v>6</v>
      </c>
      <c r="E8" s="104" t="s">
        <v>7</v>
      </c>
      <c r="F8" s="145" t="s">
        <v>8</v>
      </c>
      <c r="G8" s="141"/>
      <c r="H8" s="6"/>
    </row>
    <row r="9" spans="1:8" s="69" customFormat="1" ht="15.75">
      <c r="A9" s="110"/>
      <c r="B9" s="146" t="s">
        <v>141</v>
      </c>
      <c r="C9" s="147"/>
      <c r="D9" s="147"/>
      <c r="E9" s="147"/>
      <c r="F9" s="147"/>
      <c r="G9" s="147"/>
      <c r="H9" s="148"/>
    </row>
    <row r="10" spans="1:8">
      <c r="A10" s="111"/>
      <c r="B10" s="142" t="s">
        <v>142</v>
      </c>
      <c r="C10" s="143"/>
      <c r="D10" s="143"/>
      <c r="E10" s="143"/>
      <c r="F10" s="143"/>
      <c r="G10" s="143"/>
      <c r="H10" s="144"/>
    </row>
    <row r="11" spans="1:8" ht="15.75">
      <c r="A11" s="9">
        <v>2</v>
      </c>
      <c r="B11" s="10" t="s">
        <v>9</v>
      </c>
      <c r="C11" s="11" t="s">
        <v>10</v>
      </c>
      <c r="D11" s="12">
        <v>2.4</v>
      </c>
      <c r="E11" s="12">
        <v>3.87</v>
      </c>
      <c r="F11" s="12">
        <v>27.83</v>
      </c>
      <c r="G11" s="12">
        <v>156</v>
      </c>
      <c r="H11" s="6"/>
    </row>
    <row r="12" spans="1:8" ht="47.25">
      <c r="A12" s="13">
        <v>224</v>
      </c>
      <c r="B12" s="75" t="s">
        <v>11</v>
      </c>
      <c r="C12" s="81">
        <v>200</v>
      </c>
      <c r="D12" s="82">
        <v>19.466666666666665</v>
      </c>
      <c r="E12" s="82">
        <v>18.400000000000002</v>
      </c>
      <c r="F12" s="82">
        <v>60.000000000000007</v>
      </c>
      <c r="G12" s="82">
        <v>488.00000000000006</v>
      </c>
      <c r="H12" s="16"/>
    </row>
    <row r="13" spans="1:8" ht="15.75">
      <c r="A13" s="9">
        <v>376</v>
      </c>
      <c r="B13" s="17" t="s">
        <v>106</v>
      </c>
      <c r="C13" s="78">
        <v>200</v>
      </c>
      <c r="D13" s="78">
        <v>0.53</v>
      </c>
      <c r="E13" s="78">
        <v>0</v>
      </c>
      <c r="F13" s="78">
        <v>9.4700000000000006</v>
      </c>
      <c r="G13" s="78">
        <v>40</v>
      </c>
      <c r="H13" s="6"/>
    </row>
    <row r="14" spans="1:8" s="63" customFormat="1" ht="15.75">
      <c r="A14" s="99" t="s">
        <v>12</v>
      </c>
      <c r="B14" s="42" t="s">
        <v>95</v>
      </c>
      <c r="C14" s="41">
        <v>200</v>
      </c>
      <c r="D14" s="41">
        <v>5.9</v>
      </c>
      <c r="E14" s="41">
        <v>2.5</v>
      </c>
      <c r="F14" s="41">
        <v>8.5</v>
      </c>
      <c r="G14" s="41">
        <v>87</v>
      </c>
      <c r="H14" s="6"/>
    </row>
    <row r="15" spans="1:8" ht="15.75">
      <c r="A15" s="9" t="s">
        <v>12</v>
      </c>
      <c r="B15" s="17" t="s">
        <v>13</v>
      </c>
      <c r="C15" s="4">
        <v>30</v>
      </c>
      <c r="D15" s="4">
        <v>2.36</v>
      </c>
      <c r="E15" s="4">
        <v>0.3</v>
      </c>
      <c r="F15" s="4">
        <v>14.49</v>
      </c>
      <c r="G15" s="4">
        <v>70.14</v>
      </c>
      <c r="H15" s="6"/>
    </row>
    <row r="16" spans="1:8" ht="15.75">
      <c r="A16" s="9"/>
      <c r="B16" s="5" t="s">
        <v>20</v>
      </c>
      <c r="C16" s="4"/>
      <c r="D16" s="2">
        <f t="shared" ref="D16:G16" si="0">SUM(D11:D15)</f>
        <v>30.656666666666666</v>
      </c>
      <c r="E16" s="2">
        <f t="shared" si="0"/>
        <v>25.070000000000004</v>
      </c>
      <c r="F16" s="2">
        <f t="shared" si="0"/>
        <v>120.29</v>
      </c>
      <c r="G16" s="2">
        <f t="shared" si="0"/>
        <v>841.14</v>
      </c>
      <c r="H16" s="6"/>
    </row>
    <row r="17" spans="1:8" s="69" customFormat="1" ht="15.75">
      <c r="A17" s="9"/>
      <c r="B17" s="121"/>
      <c r="C17" s="122"/>
      <c r="D17" s="122"/>
      <c r="E17" s="122"/>
      <c r="F17" s="122"/>
      <c r="G17" s="149"/>
      <c r="H17" s="6"/>
    </row>
    <row r="18" spans="1:8" s="1" customFormat="1" ht="27" customHeight="1">
      <c r="A18" s="24"/>
      <c r="B18" s="127" t="s">
        <v>128</v>
      </c>
      <c r="C18" s="128"/>
      <c r="D18" s="128"/>
      <c r="E18" s="128"/>
      <c r="F18" s="128"/>
      <c r="G18" s="150"/>
      <c r="H18" s="6"/>
    </row>
    <row r="19" spans="1:8" s="1" customFormat="1" ht="31.5">
      <c r="A19" s="9">
        <v>23</v>
      </c>
      <c r="B19" s="10" t="s">
        <v>39</v>
      </c>
      <c r="C19" s="22">
        <v>100</v>
      </c>
      <c r="D19" s="26">
        <v>1.1100000000000001</v>
      </c>
      <c r="E19" s="26">
        <v>6.18</v>
      </c>
      <c r="F19" s="26">
        <v>4.62</v>
      </c>
      <c r="G19" s="26">
        <v>78.56</v>
      </c>
      <c r="H19" s="6"/>
    </row>
    <row r="20" spans="1:8" s="1" customFormat="1" ht="47.25">
      <c r="A20" s="9">
        <v>88</v>
      </c>
      <c r="B20" s="10" t="s">
        <v>112</v>
      </c>
      <c r="C20" s="22" t="s">
        <v>40</v>
      </c>
      <c r="D20" s="19">
        <v>1.78</v>
      </c>
      <c r="E20" s="19">
        <v>4.9000000000000004</v>
      </c>
      <c r="F20" s="19">
        <v>6.13</v>
      </c>
      <c r="G20" s="19">
        <v>75.7</v>
      </c>
      <c r="H20" s="6"/>
    </row>
    <row r="21" spans="1:8" s="1" customFormat="1" ht="31.5">
      <c r="A21" s="9">
        <v>226</v>
      </c>
      <c r="B21" s="10" t="s">
        <v>41</v>
      </c>
      <c r="C21" s="81">
        <v>100</v>
      </c>
      <c r="D21" s="82">
        <v>17</v>
      </c>
      <c r="E21" s="82">
        <v>7.1124999999999998</v>
      </c>
      <c r="F21" s="82">
        <v>0.81249999999999989</v>
      </c>
      <c r="G21" s="82">
        <v>134.54999999999998</v>
      </c>
      <c r="H21" s="6"/>
    </row>
    <row r="22" spans="1:8" s="1" customFormat="1" ht="15.75">
      <c r="A22" s="77">
        <v>304</v>
      </c>
      <c r="B22" s="23" t="s">
        <v>42</v>
      </c>
      <c r="C22" s="85">
        <v>180</v>
      </c>
      <c r="D22" s="82">
        <v>4.4039999999999999</v>
      </c>
      <c r="E22" s="82">
        <v>6.48</v>
      </c>
      <c r="F22" s="82">
        <v>33.6</v>
      </c>
      <c r="G22" s="82">
        <v>252.13200000000003</v>
      </c>
      <c r="H22" s="6"/>
    </row>
    <row r="23" spans="1:8" s="1" customFormat="1" ht="15.75">
      <c r="A23" s="9">
        <v>342</v>
      </c>
      <c r="B23" s="10" t="s">
        <v>43</v>
      </c>
      <c r="C23" s="22">
        <v>200</v>
      </c>
      <c r="D23" s="4">
        <v>0.16</v>
      </c>
      <c r="E23" s="4">
        <v>0.16</v>
      </c>
      <c r="F23" s="4">
        <v>23.88</v>
      </c>
      <c r="G23" s="4">
        <v>97.6</v>
      </c>
      <c r="H23" s="6"/>
    </row>
    <row r="24" spans="1:8" s="1" customFormat="1" ht="15.75">
      <c r="A24" s="13">
        <v>341</v>
      </c>
      <c r="B24" s="75" t="s">
        <v>107</v>
      </c>
      <c r="C24" s="28">
        <v>100</v>
      </c>
      <c r="D24" s="20">
        <v>0.9</v>
      </c>
      <c r="E24" s="20">
        <v>0.02</v>
      </c>
      <c r="F24" s="20">
        <v>8.1</v>
      </c>
      <c r="G24" s="20">
        <v>43</v>
      </c>
      <c r="H24" s="6"/>
    </row>
    <row r="25" spans="1:8" s="1" customFormat="1" ht="15.75">
      <c r="A25" s="9" t="s">
        <v>12</v>
      </c>
      <c r="B25" s="17" t="s">
        <v>13</v>
      </c>
      <c r="C25" s="4">
        <v>30</v>
      </c>
      <c r="D25" s="4">
        <v>2.36</v>
      </c>
      <c r="E25" s="4">
        <v>0.3</v>
      </c>
      <c r="F25" s="4">
        <v>14.49</v>
      </c>
      <c r="G25" s="4">
        <v>70.14</v>
      </c>
      <c r="H25" s="6"/>
    </row>
    <row r="26" spans="1:8" s="1" customFormat="1" ht="15.75">
      <c r="A26" s="25" t="s">
        <v>12</v>
      </c>
      <c r="B26" s="10" t="s">
        <v>44</v>
      </c>
      <c r="C26" s="22">
        <v>30</v>
      </c>
      <c r="D26" s="4">
        <v>1.4</v>
      </c>
      <c r="E26" s="4">
        <v>0.3</v>
      </c>
      <c r="F26" s="4">
        <v>13.38</v>
      </c>
      <c r="G26" s="4">
        <v>66</v>
      </c>
      <c r="H26" s="6"/>
    </row>
    <row r="27" spans="1:8" s="1" customFormat="1" ht="15.75">
      <c r="A27" s="24"/>
      <c r="B27" s="5" t="s">
        <v>20</v>
      </c>
      <c r="C27" s="22"/>
      <c r="D27" s="70">
        <v>24.979999999999993</v>
      </c>
      <c r="E27" s="70">
        <v>22.950000000000003</v>
      </c>
      <c r="F27" s="70">
        <v>99.249999999999986</v>
      </c>
      <c r="G27" s="70">
        <v>748.75</v>
      </c>
      <c r="H27" s="6"/>
    </row>
    <row r="28" spans="1:8" s="1" customFormat="1" ht="15.75">
      <c r="A28" s="9"/>
      <c r="B28" s="5" t="s">
        <v>113</v>
      </c>
      <c r="C28" s="4"/>
      <c r="D28" s="52">
        <f>D16+D27</f>
        <v>55.636666666666656</v>
      </c>
      <c r="E28" s="52">
        <f t="shared" ref="E28:G28" si="1">E16+E27</f>
        <v>48.02000000000001</v>
      </c>
      <c r="F28" s="52">
        <f t="shared" si="1"/>
        <v>219.54</v>
      </c>
      <c r="G28" s="52">
        <f t="shared" si="1"/>
        <v>1589.8899999999999</v>
      </c>
      <c r="H28" s="6"/>
    </row>
    <row r="29" spans="1:8" s="1" customFormat="1" ht="15.75">
      <c r="A29" s="9"/>
      <c r="B29" s="121"/>
      <c r="C29" s="122"/>
      <c r="D29" s="122"/>
      <c r="E29" s="122"/>
      <c r="F29" s="122"/>
      <c r="G29" s="149"/>
      <c r="H29" s="6"/>
    </row>
    <row r="30" spans="1:8" s="1" customFormat="1" ht="15.75">
      <c r="A30" s="9"/>
      <c r="B30" s="123" t="s">
        <v>129</v>
      </c>
      <c r="C30" s="124"/>
      <c r="D30" s="124"/>
      <c r="E30" s="124"/>
      <c r="F30" s="124"/>
      <c r="G30" s="151"/>
      <c r="H30" s="6"/>
    </row>
    <row r="31" spans="1:8" ht="15.75">
      <c r="A31" s="9">
        <v>3</v>
      </c>
      <c r="B31" s="10" t="s">
        <v>14</v>
      </c>
      <c r="C31" s="18" t="s">
        <v>15</v>
      </c>
      <c r="D31" s="4">
        <v>6.16</v>
      </c>
      <c r="E31" s="4">
        <v>7.79</v>
      </c>
      <c r="F31" s="4">
        <v>14.83</v>
      </c>
      <c r="G31" s="4">
        <v>154</v>
      </c>
      <c r="H31" s="6"/>
    </row>
    <row r="32" spans="1:8" ht="47.25">
      <c r="A32" s="9">
        <v>174</v>
      </c>
      <c r="B32" s="10" t="s">
        <v>16</v>
      </c>
      <c r="C32" s="4" t="s">
        <v>17</v>
      </c>
      <c r="D32" s="19">
        <v>7.31</v>
      </c>
      <c r="E32" s="19">
        <v>10.98</v>
      </c>
      <c r="F32" s="19">
        <v>39.200000000000003</v>
      </c>
      <c r="G32" s="19">
        <v>286</v>
      </c>
      <c r="H32" s="6"/>
    </row>
    <row r="33" spans="1:8" ht="15.75">
      <c r="A33" s="13" t="s">
        <v>12</v>
      </c>
      <c r="B33" s="14" t="s">
        <v>18</v>
      </c>
      <c r="C33" s="13">
        <v>20</v>
      </c>
      <c r="D33" s="13">
        <v>1.7</v>
      </c>
      <c r="E33" s="13">
        <v>2.2599999999999998</v>
      </c>
      <c r="F33" s="13">
        <v>13.08</v>
      </c>
      <c r="G33" s="13">
        <v>62</v>
      </c>
      <c r="H33" s="6"/>
    </row>
    <row r="34" spans="1:8" ht="15.75">
      <c r="A34" s="9">
        <v>382</v>
      </c>
      <c r="B34" s="17" t="s">
        <v>19</v>
      </c>
      <c r="C34" s="4">
        <v>200</v>
      </c>
      <c r="D34" s="4">
        <v>3.78</v>
      </c>
      <c r="E34" s="4">
        <v>0.67</v>
      </c>
      <c r="F34" s="4">
        <v>26</v>
      </c>
      <c r="G34" s="4">
        <v>125</v>
      </c>
      <c r="H34" s="6"/>
    </row>
    <row r="35" spans="1:8" ht="15.75">
      <c r="A35" s="9" t="s">
        <v>12</v>
      </c>
      <c r="B35" s="17" t="s">
        <v>13</v>
      </c>
      <c r="C35" s="4">
        <v>30</v>
      </c>
      <c r="D35" s="4">
        <v>2.36</v>
      </c>
      <c r="E35" s="4">
        <v>0.3</v>
      </c>
      <c r="F35" s="4">
        <v>14.49</v>
      </c>
      <c r="G35" s="4">
        <v>70.14</v>
      </c>
      <c r="H35" s="6"/>
    </row>
    <row r="36" spans="1:8" ht="15.75">
      <c r="A36" s="9"/>
      <c r="B36" s="5" t="s">
        <v>20</v>
      </c>
      <c r="C36" s="4"/>
      <c r="D36" s="3">
        <f t="shared" ref="D36:G36" si="2">SUM(D31:D35)</f>
        <v>21.31</v>
      </c>
      <c r="E36" s="3">
        <f t="shared" si="2"/>
        <v>22.000000000000004</v>
      </c>
      <c r="F36" s="3">
        <f t="shared" si="2"/>
        <v>107.6</v>
      </c>
      <c r="G36" s="3">
        <f t="shared" si="2"/>
        <v>697.14</v>
      </c>
      <c r="H36" s="6"/>
    </row>
    <row r="37" spans="1:8" s="35" customFormat="1" ht="27" customHeight="1">
      <c r="A37" s="25"/>
      <c r="B37" s="127" t="s">
        <v>130</v>
      </c>
      <c r="C37" s="128"/>
      <c r="D37" s="128"/>
      <c r="E37" s="128"/>
      <c r="F37" s="128"/>
      <c r="G37" s="150"/>
      <c r="H37" s="6"/>
    </row>
    <row r="38" spans="1:8" s="35" customFormat="1" ht="31.5">
      <c r="A38" s="25">
        <v>54</v>
      </c>
      <c r="B38" s="10" t="s">
        <v>145</v>
      </c>
      <c r="C38" s="29">
        <v>100</v>
      </c>
      <c r="D38" s="12">
        <v>1.31</v>
      </c>
      <c r="E38" s="12">
        <v>5.16</v>
      </c>
      <c r="F38" s="12">
        <v>12.11</v>
      </c>
      <c r="G38" s="12">
        <v>100.11</v>
      </c>
      <c r="H38" s="6"/>
    </row>
    <row r="39" spans="1:8" s="35" customFormat="1" ht="31.5">
      <c r="A39" s="15">
        <v>96</v>
      </c>
      <c r="B39" s="23" t="s">
        <v>45</v>
      </c>
      <c r="C39" s="77" t="s">
        <v>46</v>
      </c>
      <c r="D39" s="13">
        <v>2.2000000000000002</v>
      </c>
      <c r="E39" s="13">
        <v>5.2</v>
      </c>
      <c r="F39" s="13">
        <v>15.58</v>
      </c>
      <c r="G39" s="13">
        <v>117.9</v>
      </c>
      <c r="H39" s="6"/>
    </row>
    <row r="40" spans="1:8" s="69" customFormat="1" ht="15.75">
      <c r="A40" s="25">
        <v>321</v>
      </c>
      <c r="B40" s="10" t="s">
        <v>67</v>
      </c>
      <c r="C40" s="83">
        <v>180</v>
      </c>
      <c r="D40" s="82">
        <v>3.3239999999999998</v>
      </c>
      <c r="E40" s="82">
        <v>5.8079999999999998</v>
      </c>
      <c r="F40" s="82">
        <v>12.935999999999998</v>
      </c>
      <c r="G40" s="82">
        <v>117.36</v>
      </c>
      <c r="H40" s="6"/>
    </row>
    <row r="41" spans="1:8" s="35" customFormat="1" ht="31.5">
      <c r="A41" s="77">
        <v>267</v>
      </c>
      <c r="B41" s="23" t="s">
        <v>125</v>
      </c>
      <c r="C41" s="27">
        <v>100</v>
      </c>
      <c r="D41" s="13">
        <v>19.18</v>
      </c>
      <c r="E41" s="13">
        <v>39.74</v>
      </c>
      <c r="F41" s="13">
        <v>9.1300000000000008</v>
      </c>
      <c r="G41" s="13">
        <v>473.61</v>
      </c>
      <c r="H41" s="6"/>
    </row>
    <row r="42" spans="1:8" s="35" customFormat="1" ht="15.75">
      <c r="A42" s="25" t="s">
        <v>12</v>
      </c>
      <c r="B42" s="10" t="s">
        <v>47</v>
      </c>
      <c r="C42" s="22">
        <v>200</v>
      </c>
      <c r="D42" s="26">
        <v>1</v>
      </c>
      <c r="E42" s="26">
        <v>0.2</v>
      </c>
      <c r="F42" s="26">
        <v>20</v>
      </c>
      <c r="G42" s="26">
        <v>86.6</v>
      </c>
      <c r="H42" s="6"/>
    </row>
    <row r="43" spans="1:8" s="35" customFormat="1" ht="15.75">
      <c r="A43" s="9" t="s">
        <v>12</v>
      </c>
      <c r="B43" s="17" t="s">
        <v>13</v>
      </c>
      <c r="C43" s="4">
        <v>30</v>
      </c>
      <c r="D43" s="4">
        <v>2.36</v>
      </c>
      <c r="E43" s="4">
        <v>0.3</v>
      </c>
      <c r="F43" s="4">
        <v>14.49</v>
      </c>
      <c r="G43" s="4">
        <v>70.14</v>
      </c>
      <c r="H43" s="6"/>
    </row>
    <row r="44" spans="1:8" s="35" customFormat="1" ht="15.75">
      <c r="A44" s="25" t="s">
        <v>12</v>
      </c>
      <c r="B44" s="10" t="s">
        <v>44</v>
      </c>
      <c r="C44" s="22">
        <v>30</v>
      </c>
      <c r="D44" s="19">
        <v>1.4</v>
      </c>
      <c r="E44" s="19">
        <v>0.3</v>
      </c>
      <c r="F44" s="19">
        <v>13.38</v>
      </c>
      <c r="G44" s="19">
        <v>66</v>
      </c>
      <c r="H44" s="6"/>
    </row>
    <row r="45" spans="1:8" s="35" customFormat="1" ht="15.75">
      <c r="A45" s="25"/>
      <c r="B45" s="31" t="s">
        <v>20</v>
      </c>
      <c r="C45" s="22"/>
      <c r="D45" s="36">
        <f t="shared" ref="D45:G45" si="3">SUM(D38:D44)</f>
        <v>30.773999999999997</v>
      </c>
      <c r="E45" s="36">
        <f t="shared" si="3"/>
        <v>56.707999999999998</v>
      </c>
      <c r="F45" s="36">
        <f t="shared" si="3"/>
        <v>97.625999999999991</v>
      </c>
      <c r="G45" s="36">
        <f t="shared" si="3"/>
        <v>1031.72</v>
      </c>
      <c r="H45" s="6"/>
    </row>
    <row r="46" spans="1:8" s="35" customFormat="1" ht="15.75">
      <c r="A46" s="9"/>
      <c r="B46" s="5" t="s">
        <v>114</v>
      </c>
      <c r="C46" s="4"/>
      <c r="D46" s="65">
        <f>D36+D45</f>
        <v>52.083999999999996</v>
      </c>
      <c r="E46" s="65">
        <f t="shared" ref="E46:G46" si="4">E36+E45</f>
        <v>78.707999999999998</v>
      </c>
      <c r="F46" s="65">
        <f t="shared" si="4"/>
        <v>205.226</v>
      </c>
      <c r="G46" s="65">
        <f t="shared" si="4"/>
        <v>1728.8600000000001</v>
      </c>
      <c r="H46" s="6"/>
    </row>
    <row r="47" spans="1:8" s="35" customFormat="1" ht="15.75">
      <c r="A47" s="9"/>
      <c r="B47" s="121"/>
      <c r="C47" s="122"/>
      <c r="D47" s="122"/>
      <c r="E47" s="122"/>
      <c r="F47" s="122"/>
      <c r="G47" s="149"/>
      <c r="H47" s="6"/>
    </row>
    <row r="48" spans="1:8" s="35" customFormat="1" ht="15.75">
      <c r="A48" s="9"/>
      <c r="B48" s="123" t="s">
        <v>131</v>
      </c>
      <c r="C48" s="124"/>
      <c r="D48" s="124"/>
      <c r="E48" s="124"/>
      <c r="F48" s="124"/>
      <c r="G48" s="151"/>
      <c r="H48" s="6"/>
    </row>
    <row r="49" spans="1:8" ht="15.75">
      <c r="A49" s="9">
        <v>1</v>
      </c>
      <c r="B49" s="17" t="s">
        <v>21</v>
      </c>
      <c r="C49" s="18" t="s">
        <v>22</v>
      </c>
      <c r="D49" s="19">
        <v>2.36</v>
      </c>
      <c r="E49" s="19">
        <v>7.49</v>
      </c>
      <c r="F49" s="19">
        <v>14.89</v>
      </c>
      <c r="G49" s="19">
        <v>136</v>
      </c>
      <c r="H49" s="6"/>
    </row>
    <row r="50" spans="1:8" ht="15.75">
      <c r="A50" s="13">
        <v>243</v>
      </c>
      <c r="B50" s="98" t="s">
        <v>23</v>
      </c>
      <c r="C50" s="94">
        <v>100</v>
      </c>
      <c r="D50" s="82">
        <v>10.0375</v>
      </c>
      <c r="E50" s="82">
        <v>28.274999999999999</v>
      </c>
      <c r="F50" s="82">
        <v>0.44999999999999996</v>
      </c>
      <c r="G50" s="82">
        <v>297.5</v>
      </c>
      <c r="H50" s="6"/>
    </row>
    <row r="51" spans="1:8" ht="47.25">
      <c r="A51" s="9">
        <v>302</v>
      </c>
      <c r="B51" s="17" t="s">
        <v>24</v>
      </c>
      <c r="C51" s="18" t="s">
        <v>103</v>
      </c>
      <c r="D51" s="82">
        <v>10.68</v>
      </c>
      <c r="E51" s="82">
        <v>4.92</v>
      </c>
      <c r="F51" s="82">
        <v>11.808000000000003</v>
      </c>
      <c r="G51" s="82">
        <v>277.20000000000005</v>
      </c>
      <c r="H51" s="6"/>
    </row>
    <row r="52" spans="1:8" ht="31.5">
      <c r="A52" s="9">
        <v>379</v>
      </c>
      <c r="B52" s="10" t="s">
        <v>25</v>
      </c>
      <c r="C52" s="4">
        <v>200</v>
      </c>
      <c r="D52" s="4">
        <v>3.2</v>
      </c>
      <c r="E52" s="4">
        <v>2.68</v>
      </c>
      <c r="F52" s="4">
        <v>15.95</v>
      </c>
      <c r="G52" s="4">
        <v>100.6</v>
      </c>
      <c r="H52" s="6"/>
    </row>
    <row r="53" spans="1:8" s="69" customFormat="1" ht="31.5">
      <c r="A53" s="100">
        <v>406</v>
      </c>
      <c r="B53" s="68" t="s">
        <v>96</v>
      </c>
      <c r="C53" s="71">
        <v>50</v>
      </c>
      <c r="D53" s="71">
        <v>3.04</v>
      </c>
      <c r="E53" s="71">
        <v>1.42</v>
      </c>
      <c r="F53" s="71">
        <v>18.2</v>
      </c>
      <c r="G53" s="71">
        <v>98</v>
      </c>
      <c r="H53" s="6"/>
    </row>
    <row r="54" spans="1:8" ht="15.75">
      <c r="A54" s="9" t="s">
        <v>12</v>
      </c>
      <c r="B54" s="17" t="s">
        <v>13</v>
      </c>
      <c r="C54" s="4">
        <v>30</v>
      </c>
      <c r="D54" s="4">
        <v>2.36</v>
      </c>
      <c r="E54" s="4">
        <v>0.3</v>
      </c>
      <c r="F54" s="4">
        <v>14.49</v>
      </c>
      <c r="G54" s="4">
        <v>70.14</v>
      </c>
      <c r="H54" s="6"/>
    </row>
    <row r="55" spans="1:8" ht="15.75">
      <c r="A55" s="9"/>
      <c r="B55" s="5" t="s">
        <v>20</v>
      </c>
      <c r="C55" s="90"/>
      <c r="D55" s="91">
        <f t="shared" ref="D55:G55" si="5">SUM(D49:D54)</f>
        <v>31.677499999999998</v>
      </c>
      <c r="E55" s="2">
        <f t="shared" si="5"/>
        <v>45.085000000000001</v>
      </c>
      <c r="F55" s="2">
        <f t="shared" si="5"/>
        <v>75.787999999999997</v>
      </c>
      <c r="G55" s="2">
        <f t="shared" si="5"/>
        <v>979.44</v>
      </c>
      <c r="H55" s="6"/>
    </row>
    <row r="56" spans="1:8" s="35" customFormat="1" ht="15.75">
      <c r="A56" s="9"/>
      <c r="B56" s="121"/>
      <c r="C56" s="122"/>
      <c r="D56" s="122"/>
      <c r="E56" s="122"/>
      <c r="F56" s="122"/>
      <c r="G56" s="149"/>
      <c r="H56" s="6"/>
    </row>
    <row r="57" spans="1:8" s="35" customFormat="1">
      <c r="A57" s="24"/>
      <c r="B57" s="127" t="s">
        <v>132</v>
      </c>
      <c r="C57" s="128"/>
      <c r="D57" s="128"/>
      <c r="E57" s="128"/>
      <c r="F57" s="128"/>
      <c r="G57" s="150"/>
      <c r="H57" s="6"/>
    </row>
    <row r="58" spans="1:8" s="35" customFormat="1" ht="31.5">
      <c r="A58" s="100">
        <v>70</v>
      </c>
      <c r="B58" s="68" t="s">
        <v>97</v>
      </c>
      <c r="C58" s="81">
        <v>100</v>
      </c>
      <c r="D58" s="82">
        <v>1.2333333333333334</v>
      </c>
      <c r="E58" s="82">
        <v>0.1</v>
      </c>
      <c r="F58" s="82">
        <v>0</v>
      </c>
      <c r="G58" s="82">
        <v>20</v>
      </c>
      <c r="H58" s="6"/>
    </row>
    <row r="59" spans="1:8" s="35" customFormat="1" ht="15.75">
      <c r="A59" s="9">
        <v>115</v>
      </c>
      <c r="B59" s="10" t="s">
        <v>49</v>
      </c>
      <c r="C59" s="4" t="s">
        <v>46</v>
      </c>
      <c r="D59" s="19">
        <v>0.56000000000000005</v>
      </c>
      <c r="E59" s="19">
        <v>4.8899999999999997</v>
      </c>
      <c r="F59" s="19">
        <v>0.56999999999999995</v>
      </c>
      <c r="G59" s="19">
        <v>51.5</v>
      </c>
      <c r="H59" s="6"/>
    </row>
    <row r="60" spans="1:8" s="35" customFormat="1" ht="15.75">
      <c r="A60" s="9">
        <v>234</v>
      </c>
      <c r="B60" s="10" t="s">
        <v>55</v>
      </c>
      <c r="C60" s="78">
        <v>100</v>
      </c>
      <c r="D60" s="82">
        <v>13.374999999999998</v>
      </c>
      <c r="E60" s="82">
        <v>4.375</v>
      </c>
      <c r="F60" s="82">
        <v>9.375</v>
      </c>
      <c r="G60" s="82">
        <v>130.375</v>
      </c>
      <c r="H60" s="6"/>
    </row>
    <row r="61" spans="1:8" s="35" customFormat="1" ht="31.5">
      <c r="A61" s="9">
        <v>312</v>
      </c>
      <c r="B61" s="10" t="s">
        <v>56</v>
      </c>
      <c r="C61" s="78" t="s">
        <v>105</v>
      </c>
      <c r="D61" s="82">
        <v>3.6960000000000002</v>
      </c>
      <c r="E61" s="82">
        <v>2.7960000000000003</v>
      </c>
      <c r="F61" s="82">
        <v>22.956000000000003</v>
      </c>
      <c r="G61" s="82">
        <v>131.67600000000002</v>
      </c>
      <c r="H61" s="6"/>
    </row>
    <row r="62" spans="1:8" s="35" customFormat="1" ht="15.75">
      <c r="A62" s="9">
        <v>349</v>
      </c>
      <c r="B62" s="10" t="s">
        <v>52</v>
      </c>
      <c r="C62" s="4">
        <v>200</v>
      </c>
      <c r="D62" s="19">
        <v>1.1599999999999999</v>
      </c>
      <c r="E62" s="19">
        <v>0.3</v>
      </c>
      <c r="F62" s="19">
        <v>47.26</v>
      </c>
      <c r="G62" s="19">
        <v>196.38</v>
      </c>
      <c r="H62" s="6"/>
    </row>
    <row r="63" spans="1:8" s="35" customFormat="1" ht="15.75">
      <c r="A63" s="13">
        <v>338</v>
      </c>
      <c r="B63" s="75" t="s">
        <v>108</v>
      </c>
      <c r="C63" s="13">
        <v>100</v>
      </c>
      <c r="D63" s="13">
        <v>0.39</v>
      </c>
      <c r="E63" s="13">
        <v>0.3</v>
      </c>
      <c r="F63" s="13">
        <v>10.3</v>
      </c>
      <c r="G63" s="13">
        <v>44</v>
      </c>
      <c r="H63" s="6"/>
    </row>
    <row r="64" spans="1:8" s="35" customFormat="1" ht="15.75">
      <c r="A64" s="9" t="s">
        <v>12</v>
      </c>
      <c r="B64" s="17" t="s">
        <v>13</v>
      </c>
      <c r="C64" s="4">
        <v>30</v>
      </c>
      <c r="D64" s="4">
        <v>2.36</v>
      </c>
      <c r="E64" s="4">
        <v>0.3</v>
      </c>
      <c r="F64" s="4">
        <v>14.49</v>
      </c>
      <c r="G64" s="4">
        <v>70.14</v>
      </c>
      <c r="H64" s="6"/>
    </row>
    <row r="65" spans="1:8" s="35" customFormat="1" ht="15.75">
      <c r="A65" s="9" t="s">
        <v>12</v>
      </c>
      <c r="B65" s="10" t="s">
        <v>44</v>
      </c>
      <c r="C65" s="4">
        <v>30</v>
      </c>
      <c r="D65" s="19">
        <v>1.4</v>
      </c>
      <c r="E65" s="19">
        <v>0.3</v>
      </c>
      <c r="F65" s="19">
        <v>13.38</v>
      </c>
      <c r="G65" s="19">
        <v>66</v>
      </c>
      <c r="H65" s="6"/>
    </row>
    <row r="66" spans="1:8" s="35" customFormat="1" ht="15.75">
      <c r="A66" s="24"/>
      <c r="B66" s="5" t="s">
        <v>20</v>
      </c>
      <c r="C66" s="4"/>
      <c r="D66" s="37">
        <f t="shared" ref="D66:G66" si="6">SUM(D58:D65)</f>
        <v>24.17433333333333</v>
      </c>
      <c r="E66" s="37">
        <f t="shared" si="6"/>
        <v>13.361000000000001</v>
      </c>
      <c r="F66" s="37">
        <f t="shared" si="6"/>
        <v>118.33099999999999</v>
      </c>
      <c r="G66" s="37">
        <f t="shared" si="6"/>
        <v>710.07100000000003</v>
      </c>
      <c r="H66" s="6"/>
    </row>
    <row r="67" spans="1:8" s="35" customFormat="1" ht="15.75">
      <c r="A67" s="9"/>
      <c r="B67" s="5" t="s">
        <v>74</v>
      </c>
      <c r="C67" s="90"/>
      <c r="D67" s="97">
        <f>D55+D66</f>
        <v>55.851833333333332</v>
      </c>
      <c r="E67" s="52">
        <f t="shared" ref="E67:G67" si="7">E55+E66</f>
        <v>58.445999999999998</v>
      </c>
      <c r="F67" s="52">
        <f t="shared" si="7"/>
        <v>194.11899999999997</v>
      </c>
      <c r="G67" s="52">
        <f t="shared" si="7"/>
        <v>1689.511</v>
      </c>
      <c r="H67" s="34"/>
    </row>
    <row r="68" spans="1:8" s="35" customFormat="1" ht="15.75">
      <c r="A68" s="9"/>
      <c r="B68" s="121"/>
      <c r="C68" s="122"/>
      <c r="D68" s="122"/>
      <c r="E68" s="122"/>
      <c r="F68" s="122"/>
      <c r="G68" s="149"/>
      <c r="H68" s="6"/>
    </row>
    <row r="69" spans="1:8" s="35" customFormat="1" ht="15.75">
      <c r="A69" s="9"/>
      <c r="B69" s="123" t="s">
        <v>133</v>
      </c>
      <c r="C69" s="124"/>
      <c r="D69" s="124"/>
      <c r="E69" s="124"/>
      <c r="F69" s="124"/>
      <c r="G69" s="151"/>
      <c r="H69" s="6"/>
    </row>
    <row r="70" spans="1:8" ht="15.75">
      <c r="A70" s="9">
        <v>6</v>
      </c>
      <c r="B70" s="21" t="s">
        <v>26</v>
      </c>
      <c r="C70" s="4" t="s">
        <v>27</v>
      </c>
      <c r="D70" s="4">
        <v>5.3</v>
      </c>
      <c r="E70" s="4">
        <v>8.26</v>
      </c>
      <c r="F70" s="4">
        <v>14.82</v>
      </c>
      <c r="G70" s="4">
        <v>155</v>
      </c>
      <c r="H70" s="6"/>
    </row>
    <row r="71" spans="1:8" ht="31.5">
      <c r="A71" s="15">
        <v>223</v>
      </c>
      <c r="B71" s="14" t="s">
        <v>28</v>
      </c>
      <c r="C71" s="77" t="s">
        <v>104</v>
      </c>
      <c r="D71" s="82">
        <v>27.333333333333332</v>
      </c>
      <c r="E71" s="82">
        <v>20.266666666666666</v>
      </c>
      <c r="F71" s="82">
        <v>52</v>
      </c>
      <c r="G71" s="82">
        <v>503.99999999999994</v>
      </c>
      <c r="H71" s="16"/>
    </row>
    <row r="72" spans="1:8" s="69" customFormat="1" ht="15.75">
      <c r="A72" s="99" t="s">
        <v>12</v>
      </c>
      <c r="B72" s="42" t="s">
        <v>98</v>
      </c>
      <c r="C72" s="41">
        <v>200</v>
      </c>
      <c r="D72" s="41">
        <v>5.8</v>
      </c>
      <c r="E72" s="41">
        <v>6.4</v>
      </c>
      <c r="F72" s="41">
        <v>5.8</v>
      </c>
      <c r="G72" s="41">
        <v>118</v>
      </c>
      <c r="H72" s="16"/>
    </row>
    <row r="73" spans="1:8" ht="31.5">
      <c r="A73" s="9">
        <v>377</v>
      </c>
      <c r="B73" s="17" t="s">
        <v>29</v>
      </c>
      <c r="C73" s="4" t="s">
        <v>30</v>
      </c>
      <c r="D73" s="19">
        <v>0.53</v>
      </c>
      <c r="E73" s="19">
        <v>0</v>
      </c>
      <c r="F73" s="19">
        <v>9.8699999999999992</v>
      </c>
      <c r="G73" s="19">
        <v>41.6</v>
      </c>
      <c r="H73" s="6"/>
    </row>
    <row r="74" spans="1:8" ht="15.75">
      <c r="A74" s="9" t="s">
        <v>12</v>
      </c>
      <c r="B74" s="17" t="s">
        <v>13</v>
      </c>
      <c r="C74" s="4">
        <v>30</v>
      </c>
      <c r="D74" s="4">
        <v>2.36</v>
      </c>
      <c r="E74" s="4">
        <v>0.3</v>
      </c>
      <c r="F74" s="4">
        <v>14.49</v>
      </c>
      <c r="G74" s="4">
        <v>70.14</v>
      </c>
      <c r="H74" s="6"/>
    </row>
    <row r="75" spans="1:8" ht="15.75">
      <c r="A75" s="9"/>
      <c r="B75" s="5" t="s">
        <v>20</v>
      </c>
      <c r="C75" s="4"/>
      <c r="D75" s="3">
        <f t="shared" ref="D75:G75" si="8">SUM(D70:D74)</f>
        <v>41.323333333333331</v>
      </c>
      <c r="E75" s="3">
        <f t="shared" si="8"/>
        <v>35.226666666666659</v>
      </c>
      <c r="F75" s="3">
        <f t="shared" si="8"/>
        <v>96.97999999999999</v>
      </c>
      <c r="G75" s="3">
        <f t="shared" si="8"/>
        <v>888.74</v>
      </c>
      <c r="H75" s="6"/>
    </row>
    <row r="76" spans="1:8" s="69" customFormat="1" ht="15.75">
      <c r="A76" s="9"/>
      <c r="B76" s="121"/>
      <c r="C76" s="122"/>
      <c r="D76" s="122"/>
      <c r="E76" s="122"/>
      <c r="F76" s="122"/>
      <c r="G76" s="149"/>
      <c r="H76" s="6"/>
    </row>
    <row r="77" spans="1:8" s="39" customFormat="1">
      <c r="A77" s="24"/>
      <c r="B77" s="127" t="s">
        <v>134</v>
      </c>
      <c r="C77" s="128"/>
      <c r="D77" s="128"/>
      <c r="E77" s="128"/>
      <c r="F77" s="128"/>
      <c r="G77" s="150"/>
      <c r="H77" s="6"/>
    </row>
    <row r="78" spans="1:8" s="39" customFormat="1" ht="15.75">
      <c r="A78" s="9">
        <v>67</v>
      </c>
      <c r="B78" s="33" t="s">
        <v>53</v>
      </c>
      <c r="C78" s="4">
        <v>100</v>
      </c>
      <c r="D78" s="4">
        <v>1.62</v>
      </c>
      <c r="E78" s="4">
        <v>6.2</v>
      </c>
      <c r="F78" s="4">
        <v>8.9</v>
      </c>
      <c r="G78" s="4">
        <v>97.88</v>
      </c>
      <c r="H78" s="6"/>
    </row>
    <row r="79" spans="1:8" s="39" customFormat="1" ht="31.5">
      <c r="A79" s="9">
        <v>111</v>
      </c>
      <c r="B79" s="10" t="s">
        <v>54</v>
      </c>
      <c r="C79" s="4">
        <v>250</v>
      </c>
      <c r="D79" s="19">
        <v>2.89</v>
      </c>
      <c r="E79" s="19">
        <v>2.83</v>
      </c>
      <c r="F79" s="19">
        <v>15.7</v>
      </c>
      <c r="G79" s="19">
        <v>100.13</v>
      </c>
      <c r="H79" s="6"/>
    </row>
    <row r="80" spans="1:8" s="69" customFormat="1" ht="31.5">
      <c r="A80" s="9">
        <v>309</v>
      </c>
      <c r="B80" s="10" t="s">
        <v>50</v>
      </c>
      <c r="C80" s="76" t="s">
        <v>103</v>
      </c>
      <c r="D80" s="82">
        <v>6.1199999999999992</v>
      </c>
      <c r="E80" s="82">
        <v>9</v>
      </c>
      <c r="F80" s="82">
        <v>34.199999999999996</v>
      </c>
      <c r="G80" s="82">
        <v>242.27999999999997</v>
      </c>
      <c r="H80" s="6"/>
    </row>
    <row r="81" spans="1:8" s="69" customFormat="1" ht="31.5">
      <c r="A81" s="9">
        <v>255</v>
      </c>
      <c r="B81" s="10" t="s">
        <v>51</v>
      </c>
      <c r="C81" s="78">
        <v>100</v>
      </c>
      <c r="D81" s="32">
        <v>13.26</v>
      </c>
      <c r="E81" s="32">
        <v>11.23</v>
      </c>
      <c r="F81" s="32">
        <v>3.52</v>
      </c>
      <c r="G81" s="32">
        <v>185</v>
      </c>
      <c r="H81" s="6"/>
    </row>
    <row r="82" spans="1:8" s="39" customFormat="1" ht="15.75">
      <c r="A82" s="100">
        <v>350</v>
      </c>
      <c r="B82" s="68" t="s">
        <v>73</v>
      </c>
      <c r="C82" s="73">
        <v>200</v>
      </c>
      <c r="D82" s="71">
        <v>0</v>
      </c>
      <c r="E82" s="71">
        <v>0</v>
      </c>
      <c r="F82" s="71">
        <v>29</v>
      </c>
      <c r="G82" s="71">
        <v>125</v>
      </c>
      <c r="H82" s="6"/>
    </row>
    <row r="83" spans="1:8" s="39" customFormat="1" ht="15.75">
      <c r="A83" s="9" t="s">
        <v>12</v>
      </c>
      <c r="B83" s="10" t="s">
        <v>47</v>
      </c>
      <c r="C83" s="22">
        <v>200</v>
      </c>
      <c r="D83" s="26">
        <v>1</v>
      </c>
      <c r="E83" s="26">
        <v>0.2</v>
      </c>
      <c r="F83" s="26">
        <v>20</v>
      </c>
      <c r="G83" s="26">
        <v>86.6</v>
      </c>
      <c r="H83" s="6"/>
    </row>
    <row r="84" spans="1:8" s="39" customFormat="1" ht="15.75">
      <c r="A84" s="9" t="s">
        <v>12</v>
      </c>
      <c r="B84" s="17" t="s">
        <v>13</v>
      </c>
      <c r="C84" s="4">
        <v>30</v>
      </c>
      <c r="D84" s="4">
        <v>2.36</v>
      </c>
      <c r="E84" s="4">
        <v>0.3</v>
      </c>
      <c r="F84" s="4">
        <v>14.49</v>
      </c>
      <c r="G84" s="4">
        <v>70.14</v>
      </c>
      <c r="H84" s="6"/>
    </row>
    <row r="85" spans="1:8" s="39" customFormat="1" ht="15.75">
      <c r="A85" s="9" t="s">
        <v>12</v>
      </c>
      <c r="B85" s="10" t="s">
        <v>44</v>
      </c>
      <c r="C85" s="22">
        <v>30</v>
      </c>
      <c r="D85" s="19">
        <v>1.4</v>
      </c>
      <c r="E85" s="19">
        <v>0.3</v>
      </c>
      <c r="F85" s="19">
        <v>13.38</v>
      </c>
      <c r="G85" s="19">
        <v>66</v>
      </c>
      <c r="H85" s="6"/>
    </row>
    <row r="86" spans="1:8" s="39" customFormat="1" ht="15.75">
      <c r="A86" s="9" t="s">
        <v>12</v>
      </c>
      <c r="B86" s="31" t="s">
        <v>20</v>
      </c>
      <c r="C86" s="22"/>
      <c r="D86" s="40">
        <f t="shared" ref="D86:G86" si="9">SUM(D78:D85)</f>
        <v>28.65</v>
      </c>
      <c r="E86" s="40">
        <f t="shared" si="9"/>
        <v>30.060000000000002</v>
      </c>
      <c r="F86" s="40">
        <f t="shared" si="9"/>
        <v>139.19</v>
      </c>
      <c r="G86" s="40">
        <f t="shared" si="9"/>
        <v>973.03</v>
      </c>
      <c r="H86" s="6"/>
    </row>
    <row r="87" spans="1:8" s="39" customFormat="1" ht="15.75">
      <c r="A87" s="9"/>
      <c r="B87" s="5" t="s">
        <v>77</v>
      </c>
      <c r="C87" s="4"/>
      <c r="D87" s="65">
        <f>D75+D86</f>
        <v>69.973333333333329</v>
      </c>
      <c r="E87" s="65">
        <f>E75+E86</f>
        <v>65.286666666666662</v>
      </c>
      <c r="F87" s="65">
        <f>F75+F86</f>
        <v>236.17</v>
      </c>
      <c r="G87" s="65">
        <f>G75+G86</f>
        <v>1861.77</v>
      </c>
      <c r="H87" s="6"/>
    </row>
    <row r="88" spans="1:8" s="39" customFormat="1" ht="15.75">
      <c r="A88" s="9"/>
      <c r="B88" s="121"/>
      <c r="C88" s="122"/>
      <c r="D88" s="122"/>
      <c r="E88" s="122"/>
      <c r="F88" s="122"/>
      <c r="G88" s="149"/>
      <c r="H88" s="6"/>
    </row>
    <row r="89" spans="1:8" s="39" customFormat="1" ht="15.75">
      <c r="A89" s="9"/>
      <c r="B89" s="125" t="s">
        <v>135</v>
      </c>
      <c r="C89" s="126"/>
      <c r="D89" s="126"/>
      <c r="E89" s="126"/>
      <c r="F89" s="126"/>
      <c r="G89" s="152"/>
      <c r="H89" s="6"/>
    </row>
    <row r="90" spans="1:8" ht="15.75">
      <c r="A90" s="9">
        <v>3</v>
      </c>
      <c r="B90" s="10" t="s">
        <v>14</v>
      </c>
      <c r="C90" s="18" t="s">
        <v>15</v>
      </c>
      <c r="D90" s="4">
        <v>6.16</v>
      </c>
      <c r="E90" s="4">
        <v>7.79</v>
      </c>
      <c r="F90" s="4">
        <v>14.83</v>
      </c>
      <c r="G90" s="4">
        <v>154</v>
      </c>
      <c r="H90" s="6"/>
    </row>
    <row r="91" spans="1:8" ht="31.5">
      <c r="A91" s="9">
        <v>210</v>
      </c>
      <c r="B91" s="17" t="s">
        <v>31</v>
      </c>
      <c r="C91" s="81">
        <v>200</v>
      </c>
      <c r="D91" s="82">
        <v>20</v>
      </c>
      <c r="E91" s="82">
        <v>37.333333333333336</v>
      </c>
      <c r="F91" s="82">
        <v>4.08</v>
      </c>
      <c r="G91" s="82">
        <v>426.66666666666669</v>
      </c>
      <c r="H91" s="6"/>
    </row>
    <row r="92" spans="1:8" ht="15.75">
      <c r="A92" s="9">
        <v>376</v>
      </c>
      <c r="B92" s="10" t="s">
        <v>32</v>
      </c>
      <c r="C92" s="4" t="s">
        <v>33</v>
      </c>
      <c r="D92" s="4">
        <v>0.53</v>
      </c>
      <c r="E92" s="4">
        <v>0</v>
      </c>
      <c r="F92" s="4">
        <v>9.4700000000000006</v>
      </c>
      <c r="G92" s="4">
        <v>40</v>
      </c>
      <c r="H92" s="6"/>
    </row>
    <row r="93" spans="1:8" ht="15.75">
      <c r="A93" s="13" t="s">
        <v>12</v>
      </c>
      <c r="B93" s="14" t="s">
        <v>18</v>
      </c>
      <c r="C93" s="13">
        <v>20</v>
      </c>
      <c r="D93" s="13">
        <v>1.7</v>
      </c>
      <c r="E93" s="13">
        <v>2.2599999999999998</v>
      </c>
      <c r="F93" s="13">
        <v>13.08</v>
      </c>
      <c r="G93" s="13">
        <v>62</v>
      </c>
      <c r="H93" s="6"/>
    </row>
    <row r="94" spans="1:8" ht="15.75">
      <c r="A94" s="9" t="s">
        <v>12</v>
      </c>
      <c r="B94" s="17" t="s">
        <v>13</v>
      </c>
      <c r="C94" s="4">
        <v>30</v>
      </c>
      <c r="D94" s="4">
        <v>2.36</v>
      </c>
      <c r="E94" s="4">
        <v>0.3</v>
      </c>
      <c r="F94" s="4">
        <v>14.49</v>
      </c>
      <c r="G94" s="4">
        <v>70.14</v>
      </c>
      <c r="H94" s="6"/>
    </row>
    <row r="95" spans="1:8" ht="15.75">
      <c r="A95" s="9"/>
      <c r="B95" s="5" t="s">
        <v>20</v>
      </c>
      <c r="C95" s="4"/>
      <c r="D95" s="3">
        <f t="shared" ref="D95:G95" si="10">SUM(D90:D94)</f>
        <v>30.75</v>
      </c>
      <c r="E95" s="3">
        <f t="shared" si="10"/>
        <v>47.68333333333333</v>
      </c>
      <c r="F95" s="3">
        <f t="shared" si="10"/>
        <v>55.95</v>
      </c>
      <c r="G95" s="3">
        <f t="shared" si="10"/>
        <v>752.80666666666673</v>
      </c>
      <c r="H95" s="6"/>
    </row>
    <row r="96" spans="1:8" s="69" customFormat="1" ht="15.75">
      <c r="A96" s="9"/>
      <c r="B96" s="121"/>
      <c r="C96" s="122"/>
      <c r="D96" s="122"/>
      <c r="E96" s="122"/>
      <c r="F96" s="122"/>
      <c r="G96" s="149"/>
      <c r="H96" s="6"/>
    </row>
    <row r="97" spans="1:8" s="43" customFormat="1" ht="15.75">
      <c r="A97" s="25"/>
      <c r="B97" s="121" t="s">
        <v>136</v>
      </c>
      <c r="C97" s="122"/>
      <c r="D97" s="122"/>
      <c r="E97" s="122"/>
      <c r="F97" s="122"/>
      <c r="G97" s="149"/>
      <c r="H97" s="6"/>
    </row>
    <row r="98" spans="1:8" s="43" customFormat="1" ht="31.5">
      <c r="A98" s="9">
        <v>40</v>
      </c>
      <c r="B98" s="10" t="s">
        <v>57</v>
      </c>
      <c r="C98" s="22">
        <v>100</v>
      </c>
      <c r="D98" s="4">
        <v>2.7</v>
      </c>
      <c r="E98" s="4">
        <v>7</v>
      </c>
      <c r="F98" s="4">
        <v>11</v>
      </c>
      <c r="G98" s="4">
        <v>112.7</v>
      </c>
      <c r="H98" s="6"/>
    </row>
    <row r="99" spans="1:8" s="43" customFormat="1" ht="47.25">
      <c r="A99" s="9">
        <v>82</v>
      </c>
      <c r="B99" s="10" t="s">
        <v>115</v>
      </c>
      <c r="C99" s="78" t="s">
        <v>69</v>
      </c>
      <c r="D99" s="61">
        <v>1.83</v>
      </c>
      <c r="E99" s="61">
        <v>4.9000000000000004</v>
      </c>
      <c r="F99" s="61">
        <v>11.75</v>
      </c>
      <c r="G99" s="61">
        <v>98.4</v>
      </c>
      <c r="H99" s="6"/>
    </row>
    <row r="100" spans="1:8" s="43" customFormat="1" ht="31.5">
      <c r="A100" s="9">
        <v>288</v>
      </c>
      <c r="B100" s="10" t="s">
        <v>116</v>
      </c>
      <c r="C100" s="22">
        <v>110</v>
      </c>
      <c r="D100" s="61">
        <v>23.48</v>
      </c>
      <c r="E100" s="61">
        <v>25.82</v>
      </c>
      <c r="F100" s="61">
        <v>0.48</v>
      </c>
      <c r="G100" s="61">
        <v>328</v>
      </c>
      <c r="H100" s="6"/>
    </row>
    <row r="101" spans="1:8" s="69" customFormat="1" ht="31.5">
      <c r="A101" s="87">
        <v>125</v>
      </c>
      <c r="B101" s="89" t="s">
        <v>126</v>
      </c>
      <c r="C101" s="88">
        <v>210</v>
      </c>
      <c r="D101" s="38">
        <v>4.04</v>
      </c>
      <c r="E101" s="38">
        <v>7.92</v>
      </c>
      <c r="F101" s="38">
        <v>27.98</v>
      </c>
      <c r="G101" s="38">
        <v>210</v>
      </c>
      <c r="H101" s="6"/>
    </row>
    <row r="102" spans="1:8" s="43" customFormat="1" ht="31.5">
      <c r="A102" s="9">
        <v>388</v>
      </c>
      <c r="B102" s="10" t="s">
        <v>58</v>
      </c>
      <c r="C102" s="4">
        <v>200</v>
      </c>
      <c r="D102" s="26">
        <v>0.4</v>
      </c>
      <c r="E102" s="26">
        <v>0.27</v>
      </c>
      <c r="F102" s="26">
        <v>17.2</v>
      </c>
      <c r="G102" s="26">
        <v>72.8</v>
      </c>
      <c r="H102" s="6"/>
    </row>
    <row r="103" spans="1:8" s="43" customFormat="1" ht="15.75">
      <c r="A103" s="9" t="s">
        <v>12</v>
      </c>
      <c r="B103" s="17" t="s">
        <v>13</v>
      </c>
      <c r="C103" s="4">
        <v>30</v>
      </c>
      <c r="D103" s="4">
        <v>2.36</v>
      </c>
      <c r="E103" s="4">
        <v>0.3</v>
      </c>
      <c r="F103" s="4">
        <v>14.49</v>
      </c>
      <c r="G103" s="4">
        <v>70.14</v>
      </c>
      <c r="H103" s="6"/>
    </row>
    <row r="104" spans="1:8" s="43" customFormat="1" ht="15.75">
      <c r="A104" s="9" t="s">
        <v>12</v>
      </c>
      <c r="B104" s="10" t="s">
        <v>44</v>
      </c>
      <c r="C104" s="4">
        <v>30</v>
      </c>
      <c r="D104" s="19">
        <v>1.4</v>
      </c>
      <c r="E104" s="19">
        <v>0.3</v>
      </c>
      <c r="F104" s="19">
        <v>13.38</v>
      </c>
      <c r="G104" s="19">
        <v>66</v>
      </c>
      <c r="H104" s="6"/>
    </row>
    <row r="105" spans="1:8" s="43" customFormat="1" ht="15.75">
      <c r="A105" s="25"/>
      <c r="B105" s="31" t="s">
        <v>20</v>
      </c>
      <c r="C105" s="90"/>
      <c r="D105" s="91">
        <f t="shared" ref="D105:G105" si="11">SUM(D98:D104)</f>
        <v>36.21</v>
      </c>
      <c r="E105" s="44">
        <f t="shared" si="11"/>
        <v>46.51</v>
      </c>
      <c r="F105" s="44">
        <f t="shared" si="11"/>
        <v>96.279999999999987</v>
      </c>
      <c r="G105" s="44">
        <f t="shared" si="11"/>
        <v>958.04</v>
      </c>
      <c r="H105" s="6"/>
    </row>
    <row r="106" spans="1:8" s="43" customFormat="1" ht="15.75">
      <c r="A106" s="9"/>
      <c r="B106" s="5" t="s">
        <v>78</v>
      </c>
      <c r="C106" s="90"/>
      <c r="D106" s="92">
        <f>D95+D105</f>
        <v>66.960000000000008</v>
      </c>
      <c r="E106" s="65">
        <f t="shared" ref="E106:G106" si="12">E95+E105</f>
        <v>94.193333333333328</v>
      </c>
      <c r="F106" s="65">
        <f t="shared" si="12"/>
        <v>152.22999999999999</v>
      </c>
      <c r="G106" s="65">
        <f t="shared" si="12"/>
        <v>1710.8466666666668</v>
      </c>
      <c r="H106" s="6"/>
    </row>
    <row r="107" spans="1:8" s="69" customFormat="1" ht="15.75">
      <c r="A107" s="9"/>
      <c r="B107" s="102"/>
      <c r="C107" s="105"/>
      <c r="D107" s="106"/>
      <c r="E107" s="107"/>
      <c r="F107" s="107"/>
      <c r="G107" s="108"/>
      <c r="H107" s="6"/>
    </row>
    <row r="108" spans="1:8" s="43" customFormat="1" ht="15.75">
      <c r="A108" s="9"/>
      <c r="B108" s="129" t="s">
        <v>143</v>
      </c>
      <c r="C108" s="130"/>
      <c r="D108" s="130"/>
      <c r="E108" s="130"/>
      <c r="F108" s="130"/>
      <c r="G108" s="131"/>
      <c r="H108" s="6"/>
    </row>
    <row r="109" spans="1:8" s="43" customFormat="1" ht="15.75">
      <c r="A109" s="9"/>
      <c r="B109" s="119" t="s">
        <v>144</v>
      </c>
      <c r="C109" s="120"/>
      <c r="D109" s="120"/>
      <c r="E109" s="120"/>
      <c r="F109" s="120"/>
      <c r="G109" s="153"/>
      <c r="H109" s="6"/>
    </row>
    <row r="110" spans="1:8" ht="15.75">
      <c r="A110" s="9">
        <v>1</v>
      </c>
      <c r="B110" s="17" t="s">
        <v>21</v>
      </c>
      <c r="C110" s="18" t="s">
        <v>22</v>
      </c>
      <c r="D110" s="19">
        <v>2.36</v>
      </c>
      <c r="E110" s="19">
        <v>7.49</v>
      </c>
      <c r="F110" s="19">
        <v>14.89</v>
      </c>
      <c r="G110" s="19">
        <v>136</v>
      </c>
      <c r="H110" s="6"/>
    </row>
    <row r="111" spans="1:8" ht="15.75">
      <c r="A111" s="100">
        <v>208</v>
      </c>
      <c r="B111" s="72" t="s">
        <v>99</v>
      </c>
      <c r="C111" s="73">
        <v>205</v>
      </c>
      <c r="D111" s="80">
        <v>17.200000000000003</v>
      </c>
      <c r="E111" s="80">
        <v>16.722580645161294</v>
      </c>
      <c r="F111" s="80">
        <v>38.967741935483879</v>
      </c>
      <c r="G111" s="80">
        <v>375.48387096774201</v>
      </c>
      <c r="H111" s="6"/>
    </row>
    <row r="112" spans="1:8" s="49" customFormat="1" ht="31.5">
      <c r="A112" s="100">
        <v>420</v>
      </c>
      <c r="B112" s="68" t="s">
        <v>100</v>
      </c>
      <c r="C112" s="71">
        <v>50</v>
      </c>
      <c r="D112" s="71">
        <v>4.8</v>
      </c>
      <c r="E112" s="71">
        <v>6.92</v>
      </c>
      <c r="F112" s="71">
        <v>13.45</v>
      </c>
      <c r="G112" s="71">
        <v>135</v>
      </c>
      <c r="H112" s="6"/>
    </row>
    <row r="113" spans="1:8" ht="31.5">
      <c r="A113" s="9">
        <v>379</v>
      </c>
      <c r="B113" s="10" t="s">
        <v>25</v>
      </c>
      <c r="C113" s="4">
        <v>200</v>
      </c>
      <c r="D113" s="4">
        <v>3.2</v>
      </c>
      <c r="E113" s="4">
        <v>2.68</v>
      </c>
      <c r="F113" s="4">
        <v>15.95</v>
      </c>
      <c r="G113" s="4">
        <v>100.6</v>
      </c>
      <c r="H113" s="6"/>
    </row>
    <row r="114" spans="1:8" ht="15.75">
      <c r="A114" s="9" t="s">
        <v>12</v>
      </c>
      <c r="B114" s="17" t="s">
        <v>13</v>
      </c>
      <c r="C114" s="4">
        <v>30</v>
      </c>
      <c r="D114" s="4">
        <v>2.36</v>
      </c>
      <c r="E114" s="4">
        <v>0.3</v>
      </c>
      <c r="F114" s="4">
        <v>14.49</v>
      </c>
      <c r="G114" s="4">
        <v>70.14</v>
      </c>
      <c r="H114" s="6"/>
    </row>
    <row r="115" spans="1:8" ht="15.75">
      <c r="A115" s="9"/>
      <c r="B115" s="5" t="s">
        <v>20</v>
      </c>
      <c r="C115" s="4"/>
      <c r="D115" s="2">
        <f t="shared" ref="D115:G115" si="13">SUM(D110:D114)</f>
        <v>29.92</v>
      </c>
      <c r="E115" s="2">
        <f t="shared" si="13"/>
        <v>34.112580645161295</v>
      </c>
      <c r="F115" s="2">
        <f t="shared" si="13"/>
        <v>97.747741935483873</v>
      </c>
      <c r="G115" s="2">
        <f t="shared" si="13"/>
        <v>817.22387096774196</v>
      </c>
      <c r="H115" s="6"/>
    </row>
    <row r="116" spans="1:8" s="45" customFormat="1" ht="15.75">
      <c r="A116" s="9"/>
      <c r="B116" s="123"/>
      <c r="C116" s="124"/>
      <c r="D116" s="124"/>
      <c r="E116" s="124"/>
      <c r="F116" s="124"/>
      <c r="G116" s="151"/>
      <c r="H116" s="6"/>
    </row>
    <row r="117" spans="1:8" s="45" customFormat="1" ht="27" customHeight="1">
      <c r="A117" s="24"/>
      <c r="B117" s="121" t="s">
        <v>137</v>
      </c>
      <c r="C117" s="122"/>
      <c r="D117" s="122"/>
      <c r="E117" s="122"/>
      <c r="F117" s="122"/>
      <c r="G117" s="149"/>
      <c r="H117" s="6"/>
    </row>
    <row r="118" spans="1:8" s="69" customFormat="1" ht="47.25">
      <c r="A118" s="9">
        <v>45</v>
      </c>
      <c r="B118" s="10" t="s">
        <v>62</v>
      </c>
      <c r="C118" s="29">
        <v>100</v>
      </c>
      <c r="D118" s="30">
        <v>1.33</v>
      </c>
      <c r="E118" s="30">
        <v>6.08</v>
      </c>
      <c r="F118" s="30">
        <v>8.59</v>
      </c>
      <c r="G118" s="30">
        <v>94.12</v>
      </c>
      <c r="H118" s="6"/>
    </row>
    <row r="119" spans="1:8" s="69" customFormat="1" ht="31.5">
      <c r="A119" s="84">
        <v>97</v>
      </c>
      <c r="B119" s="68" t="s">
        <v>124</v>
      </c>
      <c r="C119" s="73">
        <v>250</v>
      </c>
      <c r="D119" s="71">
        <v>3.04</v>
      </c>
      <c r="E119" s="71">
        <v>2.99</v>
      </c>
      <c r="F119" s="71">
        <v>16.87</v>
      </c>
      <c r="G119" s="71">
        <v>118.37</v>
      </c>
      <c r="H119" s="6"/>
    </row>
    <row r="120" spans="1:8" s="69" customFormat="1" ht="15.75">
      <c r="A120" s="9">
        <v>260</v>
      </c>
      <c r="B120" s="10" t="s">
        <v>63</v>
      </c>
      <c r="C120" s="22">
        <v>100</v>
      </c>
      <c r="D120" s="61">
        <v>14.55</v>
      </c>
      <c r="E120" s="61">
        <v>16.79</v>
      </c>
      <c r="F120" s="61">
        <v>2.89</v>
      </c>
      <c r="G120" s="61">
        <v>221</v>
      </c>
      <c r="H120" s="6"/>
    </row>
    <row r="121" spans="1:8" s="69" customFormat="1" ht="47.25">
      <c r="A121" s="9">
        <v>302</v>
      </c>
      <c r="B121" s="17" t="s">
        <v>24</v>
      </c>
      <c r="C121" s="79" t="s">
        <v>37</v>
      </c>
      <c r="D121" s="80">
        <v>11.866666666666699</v>
      </c>
      <c r="E121" s="80">
        <v>5.4666666666666668</v>
      </c>
      <c r="F121" s="80">
        <v>13.120000000000003</v>
      </c>
      <c r="G121" s="80">
        <v>308.00000000000006</v>
      </c>
      <c r="H121" s="6"/>
    </row>
    <row r="122" spans="1:8" s="69" customFormat="1" ht="15.75">
      <c r="A122" s="100" t="s">
        <v>12</v>
      </c>
      <c r="B122" s="68" t="s">
        <v>47</v>
      </c>
      <c r="C122" s="73">
        <v>200</v>
      </c>
      <c r="D122" s="71">
        <v>1</v>
      </c>
      <c r="E122" s="71">
        <v>0.2</v>
      </c>
      <c r="F122" s="71">
        <v>20</v>
      </c>
      <c r="G122" s="71">
        <v>86.6</v>
      </c>
      <c r="H122" s="6"/>
    </row>
    <row r="123" spans="1:8" s="69" customFormat="1" ht="15.75">
      <c r="A123" s="9" t="s">
        <v>12</v>
      </c>
      <c r="B123" s="17" t="s">
        <v>13</v>
      </c>
      <c r="C123" s="78">
        <v>30</v>
      </c>
      <c r="D123" s="78">
        <v>2.36</v>
      </c>
      <c r="E123" s="78">
        <v>0.3</v>
      </c>
      <c r="F123" s="78">
        <v>14.49</v>
      </c>
      <c r="G123" s="78">
        <v>70.14</v>
      </c>
      <c r="H123" s="6"/>
    </row>
    <row r="124" spans="1:8" s="69" customFormat="1" ht="15.75">
      <c r="A124" s="9" t="s">
        <v>12</v>
      </c>
      <c r="B124" s="10" t="s">
        <v>44</v>
      </c>
      <c r="C124" s="22">
        <v>30</v>
      </c>
      <c r="D124" s="61">
        <v>1.4</v>
      </c>
      <c r="E124" s="61">
        <v>0.3</v>
      </c>
      <c r="F124" s="61">
        <v>13.38</v>
      </c>
      <c r="G124" s="61">
        <v>66</v>
      </c>
      <c r="H124" s="6"/>
    </row>
    <row r="125" spans="1:8" s="45" customFormat="1" ht="15.75">
      <c r="A125" s="25"/>
      <c r="B125" s="31" t="s">
        <v>20</v>
      </c>
      <c r="C125" s="4"/>
      <c r="D125" s="46">
        <f>SUM(D118:D124)</f>
        <v>35.546666666666702</v>
      </c>
      <c r="E125" s="46">
        <f>SUM(E118:E124)</f>
        <v>32.126666666666665</v>
      </c>
      <c r="F125" s="46">
        <f>SUM(F118:F124)</f>
        <v>89.34</v>
      </c>
      <c r="G125" s="46">
        <f>SUM(G118:G124)</f>
        <v>964.23</v>
      </c>
      <c r="H125" s="6"/>
    </row>
    <row r="126" spans="1:8" s="45" customFormat="1" ht="15.75">
      <c r="A126" s="9"/>
      <c r="B126" s="5" t="s">
        <v>79</v>
      </c>
      <c r="C126" s="51"/>
      <c r="D126" s="52">
        <f>D115+D125</f>
        <v>65.466666666666697</v>
      </c>
      <c r="E126" s="52">
        <f>E115+E125</f>
        <v>66.239247311827967</v>
      </c>
      <c r="F126" s="52">
        <f>F115+F125</f>
        <v>187.08774193548388</v>
      </c>
      <c r="G126" s="52">
        <f>G115+G125</f>
        <v>1781.453870967742</v>
      </c>
      <c r="H126" s="6"/>
    </row>
    <row r="127" spans="1:8" s="45" customFormat="1" ht="15.75">
      <c r="A127" s="9"/>
      <c r="B127" s="121"/>
      <c r="C127" s="122"/>
      <c r="D127" s="122"/>
      <c r="E127" s="122"/>
      <c r="F127" s="122"/>
      <c r="G127" s="149"/>
      <c r="H127" s="6"/>
    </row>
    <row r="128" spans="1:8" s="50" customFormat="1" ht="15.75">
      <c r="A128" s="9"/>
      <c r="B128" s="119" t="s">
        <v>117</v>
      </c>
      <c r="C128" s="120"/>
      <c r="D128" s="120"/>
      <c r="E128" s="120"/>
      <c r="F128" s="120"/>
      <c r="G128" s="153"/>
      <c r="H128" s="6"/>
    </row>
    <row r="129" spans="1:8" ht="15.75">
      <c r="A129" s="9">
        <v>3</v>
      </c>
      <c r="B129" s="10" t="s">
        <v>14</v>
      </c>
      <c r="C129" s="18" t="s">
        <v>15</v>
      </c>
      <c r="D129" s="4">
        <v>6.16</v>
      </c>
      <c r="E129" s="4">
        <v>7.79</v>
      </c>
      <c r="F129" s="4">
        <v>14.83</v>
      </c>
      <c r="G129" s="4">
        <v>154</v>
      </c>
      <c r="H129" s="6"/>
    </row>
    <row r="130" spans="1:8" ht="31.5">
      <c r="A130" s="9">
        <v>173</v>
      </c>
      <c r="B130" s="10" t="s">
        <v>34</v>
      </c>
      <c r="C130" s="4" t="s">
        <v>17</v>
      </c>
      <c r="D130" s="19">
        <v>6.9</v>
      </c>
      <c r="E130" s="19">
        <v>4</v>
      </c>
      <c r="F130" s="19">
        <v>36.96</v>
      </c>
      <c r="G130" s="19">
        <v>208</v>
      </c>
      <c r="H130" s="6"/>
    </row>
    <row r="131" spans="1:8" ht="15.75">
      <c r="A131" s="9">
        <v>378</v>
      </c>
      <c r="B131" s="17" t="s">
        <v>35</v>
      </c>
      <c r="C131" s="4">
        <v>200</v>
      </c>
      <c r="D131" s="4">
        <v>1.5</v>
      </c>
      <c r="E131" s="4">
        <v>1.3</v>
      </c>
      <c r="F131" s="4">
        <v>15.9</v>
      </c>
      <c r="G131" s="4">
        <v>81</v>
      </c>
      <c r="H131" s="6"/>
    </row>
    <row r="132" spans="1:8" s="69" customFormat="1" ht="15.75">
      <c r="A132" s="99" t="s">
        <v>75</v>
      </c>
      <c r="B132" s="42" t="s">
        <v>76</v>
      </c>
      <c r="C132" s="38">
        <v>200</v>
      </c>
      <c r="D132" s="41">
        <v>5</v>
      </c>
      <c r="E132" s="41">
        <v>3.2</v>
      </c>
      <c r="F132" s="41">
        <v>12.5</v>
      </c>
      <c r="G132" s="41">
        <v>45</v>
      </c>
      <c r="H132" s="6"/>
    </row>
    <row r="133" spans="1:8" ht="15.75">
      <c r="A133" s="9" t="s">
        <v>12</v>
      </c>
      <c r="B133" s="17" t="s">
        <v>13</v>
      </c>
      <c r="C133" s="4">
        <v>30</v>
      </c>
      <c r="D133" s="4">
        <v>2.36</v>
      </c>
      <c r="E133" s="4">
        <v>0.3</v>
      </c>
      <c r="F133" s="4">
        <v>14.49</v>
      </c>
      <c r="G133" s="4">
        <v>70.14</v>
      </c>
      <c r="H133" s="6"/>
    </row>
    <row r="134" spans="1:8" ht="15.75">
      <c r="A134" s="9"/>
      <c r="B134" s="5" t="s">
        <v>20</v>
      </c>
      <c r="C134" s="4"/>
      <c r="D134" s="3">
        <f t="shared" ref="D134:G134" si="14">SUM(D129:D133)</f>
        <v>21.92</v>
      </c>
      <c r="E134" s="3">
        <f t="shared" si="14"/>
        <v>16.59</v>
      </c>
      <c r="F134" s="3">
        <f t="shared" si="14"/>
        <v>94.679999999999993</v>
      </c>
      <c r="G134" s="3">
        <f t="shared" si="14"/>
        <v>558.14</v>
      </c>
      <c r="H134" s="6"/>
    </row>
    <row r="135" spans="1:8" s="69" customFormat="1" ht="15.75">
      <c r="A135" s="9"/>
      <c r="B135" s="121"/>
      <c r="C135" s="122"/>
      <c r="D135" s="122"/>
      <c r="E135" s="122"/>
      <c r="F135" s="122"/>
      <c r="G135" s="149"/>
      <c r="H135" s="6"/>
    </row>
    <row r="136" spans="1:8" s="47" customFormat="1" ht="15.75">
      <c r="A136" s="9"/>
      <c r="B136" s="121" t="s">
        <v>119</v>
      </c>
      <c r="C136" s="122"/>
      <c r="D136" s="122"/>
      <c r="E136" s="122"/>
      <c r="F136" s="122"/>
      <c r="G136" s="149"/>
      <c r="H136" s="6"/>
    </row>
    <row r="137" spans="1:8" s="47" customFormat="1" ht="15.75">
      <c r="A137" s="9">
        <v>71</v>
      </c>
      <c r="B137" s="10" t="s">
        <v>59</v>
      </c>
      <c r="C137" s="79">
        <v>100</v>
      </c>
      <c r="D137" s="79">
        <v>0.8</v>
      </c>
      <c r="E137" s="79">
        <v>0.1</v>
      </c>
      <c r="F137" s="79">
        <v>2.5</v>
      </c>
      <c r="G137" s="79">
        <v>14.100000000000001</v>
      </c>
      <c r="H137" s="6"/>
    </row>
    <row r="138" spans="1:8" s="47" customFormat="1" ht="31.5">
      <c r="A138" s="9">
        <v>95</v>
      </c>
      <c r="B138" s="10" t="s">
        <v>60</v>
      </c>
      <c r="C138" s="78" t="s">
        <v>46</v>
      </c>
      <c r="D138" s="78">
        <v>2.2000000000000002</v>
      </c>
      <c r="E138" s="78">
        <v>5.2</v>
      </c>
      <c r="F138" s="78">
        <v>15.68</v>
      </c>
      <c r="G138" s="78">
        <v>120.5</v>
      </c>
      <c r="H138" s="6"/>
    </row>
    <row r="139" spans="1:8" s="47" customFormat="1" ht="31.5">
      <c r="A139" s="9">
        <v>227</v>
      </c>
      <c r="B139" s="10" t="s">
        <v>61</v>
      </c>
      <c r="C139" s="78">
        <v>100</v>
      </c>
      <c r="D139" s="80">
        <v>11.174999999999999</v>
      </c>
      <c r="E139" s="80">
        <v>2.4750000000000001</v>
      </c>
      <c r="F139" s="80">
        <v>2.6125000000000003</v>
      </c>
      <c r="G139" s="80">
        <v>77.500000000000014</v>
      </c>
      <c r="H139" s="6"/>
    </row>
    <row r="140" spans="1:8" s="47" customFormat="1" ht="15.75">
      <c r="A140" s="77">
        <v>304</v>
      </c>
      <c r="B140" s="23" t="s">
        <v>42</v>
      </c>
      <c r="C140" s="27">
        <v>180</v>
      </c>
      <c r="D140" s="80">
        <v>4.4039999999999999</v>
      </c>
      <c r="E140" s="80">
        <v>6.48</v>
      </c>
      <c r="F140" s="80">
        <v>33.6</v>
      </c>
      <c r="G140" s="80">
        <v>252.13200000000003</v>
      </c>
      <c r="H140" s="6"/>
    </row>
    <row r="141" spans="1:8" s="47" customFormat="1" ht="15.75">
      <c r="A141" s="9">
        <v>342</v>
      </c>
      <c r="B141" s="10" t="s">
        <v>43</v>
      </c>
      <c r="C141" s="22">
        <v>200</v>
      </c>
      <c r="D141" s="78">
        <v>0.16</v>
      </c>
      <c r="E141" s="78">
        <v>0.16</v>
      </c>
      <c r="F141" s="78">
        <v>23.88</v>
      </c>
      <c r="G141" s="78">
        <v>97.6</v>
      </c>
      <c r="H141" s="6"/>
    </row>
    <row r="142" spans="1:8" s="69" customFormat="1" ht="15.75">
      <c r="A142" s="77">
        <v>338</v>
      </c>
      <c r="B142" s="23" t="s">
        <v>109</v>
      </c>
      <c r="C142" s="13">
        <v>100</v>
      </c>
      <c r="D142" s="13">
        <v>1.5</v>
      </c>
      <c r="E142" s="13">
        <v>0.5</v>
      </c>
      <c r="F142" s="13">
        <v>21</v>
      </c>
      <c r="G142" s="13">
        <v>96</v>
      </c>
      <c r="H142" s="6"/>
    </row>
    <row r="143" spans="1:8" s="47" customFormat="1" ht="15.75">
      <c r="A143" s="9" t="s">
        <v>12</v>
      </c>
      <c r="B143" s="17" t="s">
        <v>13</v>
      </c>
      <c r="C143" s="78">
        <v>30</v>
      </c>
      <c r="D143" s="78">
        <v>2.36</v>
      </c>
      <c r="E143" s="78">
        <v>0.3</v>
      </c>
      <c r="F143" s="78">
        <v>14.49</v>
      </c>
      <c r="G143" s="78">
        <v>70.14</v>
      </c>
      <c r="H143" s="6"/>
    </row>
    <row r="144" spans="1:8" s="47" customFormat="1" ht="15.75">
      <c r="A144" s="25" t="s">
        <v>12</v>
      </c>
      <c r="B144" s="10" t="s">
        <v>44</v>
      </c>
      <c r="C144" s="78">
        <v>30</v>
      </c>
      <c r="D144" s="78">
        <v>1.4</v>
      </c>
      <c r="E144" s="78">
        <v>0.3</v>
      </c>
      <c r="F144" s="78">
        <v>13.38</v>
      </c>
      <c r="G144" s="78">
        <v>66</v>
      </c>
      <c r="H144" s="6"/>
    </row>
    <row r="145" spans="1:8" s="47" customFormat="1" ht="15.75">
      <c r="A145" s="25"/>
      <c r="B145" s="31" t="s">
        <v>20</v>
      </c>
      <c r="C145" s="22"/>
      <c r="D145" s="48">
        <f t="shared" ref="D145:G145" si="15">SUM(D137:D144)</f>
        <v>23.998999999999999</v>
      </c>
      <c r="E145" s="48">
        <f t="shared" si="15"/>
        <v>15.515000000000002</v>
      </c>
      <c r="F145" s="48">
        <f t="shared" si="15"/>
        <v>127.14249999999998</v>
      </c>
      <c r="G145" s="48">
        <f t="shared" si="15"/>
        <v>793.97200000000009</v>
      </c>
      <c r="H145" s="6"/>
    </row>
    <row r="146" spans="1:8" s="47" customFormat="1" ht="15.75">
      <c r="A146" s="9"/>
      <c r="B146" s="5" t="s">
        <v>80</v>
      </c>
      <c r="C146" s="4"/>
      <c r="D146" s="65">
        <f>D134+D145</f>
        <v>45.918999999999997</v>
      </c>
      <c r="E146" s="65">
        <f t="shared" ref="E146:G146" si="16">E134+E145</f>
        <v>32.105000000000004</v>
      </c>
      <c r="F146" s="65">
        <f t="shared" si="16"/>
        <v>221.82249999999999</v>
      </c>
      <c r="G146" s="65">
        <f t="shared" si="16"/>
        <v>1352.1120000000001</v>
      </c>
      <c r="H146" s="6"/>
    </row>
    <row r="147" spans="1:8" s="47" customFormat="1" ht="15.75">
      <c r="A147" s="9"/>
      <c r="B147" s="121"/>
      <c r="C147" s="122"/>
      <c r="D147" s="122"/>
      <c r="E147" s="122"/>
      <c r="F147" s="122"/>
      <c r="G147" s="149"/>
      <c r="H147" s="6"/>
    </row>
    <row r="148" spans="1:8" s="47" customFormat="1" ht="15.75">
      <c r="A148" s="9"/>
      <c r="B148" s="119" t="s">
        <v>118</v>
      </c>
      <c r="C148" s="120"/>
      <c r="D148" s="120"/>
      <c r="E148" s="120"/>
      <c r="F148" s="120"/>
      <c r="G148" s="153"/>
      <c r="H148" s="6"/>
    </row>
    <row r="149" spans="1:8" ht="15.75">
      <c r="A149" s="9">
        <v>6</v>
      </c>
      <c r="B149" s="21" t="s">
        <v>26</v>
      </c>
      <c r="C149" s="4" t="s">
        <v>27</v>
      </c>
      <c r="D149" s="4">
        <v>5.3</v>
      </c>
      <c r="E149" s="4">
        <v>8.26</v>
      </c>
      <c r="F149" s="4">
        <v>14.82</v>
      </c>
      <c r="G149" s="4">
        <v>155</v>
      </c>
      <c r="H149" s="6"/>
    </row>
    <row r="150" spans="1:8" ht="31.5">
      <c r="A150" s="9">
        <v>210</v>
      </c>
      <c r="B150" s="17" t="s">
        <v>31</v>
      </c>
      <c r="C150" s="79">
        <v>200</v>
      </c>
      <c r="D150" s="80">
        <v>20</v>
      </c>
      <c r="E150" s="80">
        <v>37.333333333333336</v>
      </c>
      <c r="F150" s="80">
        <v>4.08</v>
      </c>
      <c r="G150" s="80">
        <v>426.66666666666669</v>
      </c>
      <c r="H150" s="6"/>
    </row>
    <row r="151" spans="1:8" ht="15.75">
      <c r="A151" s="9">
        <v>376</v>
      </c>
      <c r="B151" s="10" t="s">
        <v>32</v>
      </c>
      <c r="C151" s="4" t="s">
        <v>33</v>
      </c>
      <c r="D151" s="4">
        <v>0.53</v>
      </c>
      <c r="E151" s="4">
        <v>0</v>
      </c>
      <c r="F151" s="4">
        <v>9.4700000000000006</v>
      </c>
      <c r="G151" s="4">
        <v>40</v>
      </c>
      <c r="H151" s="6"/>
    </row>
    <row r="152" spans="1:8" ht="31.5">
      <c r="A152" s="99">
        <v>448</v>
      </c>
      <c r="B152" s="42" t="s">
        <v>101</v>
      </c>
      <c r="C152" s="41">
        <v>25</v>
      </c>
      <c r="D152" s="41">
        <v>1.35</v>
      </c>
      <c r="E152" s="41">
        <v>5.29</v>
      </c>
      <c r="F152" s="41">
        <v>14.27</v>
      </c>
      <c r="G152" s="41">
        <v>110</v>
      </c>
      <c r="H152" s="6"/>
    </row>
    <row r="153" spans="1:8" ht="15.75">
      <c r="A153" s="9" t="s">
        <v>12</v>
      </c>
      <c r="B153" s="17" t="s">
        <v>13</v>
      </c>
      <c r="C153" s="4">
        <v>30</v>
      </c>
      <c r="D153" s="4">
        <v>2.36</v>
      </c>
      <c r="E153" s="4">
        <v>0.3</v>
      </c>
      <c r="F153" s="4">
        <v>14.49</v>
      </c>
      <c r="G153" s="4">
        <v>70.14</v>
      </c>
      <c r="H153" s="6"/>
    </row>
    <row r="154" spans="1:8" ht="15.75">
      <c r="A154" s="9"/>
      <c r="B154" s="5" t="s">
        <v>20</v>
      </c>
      <c r="C154" s="4"/>
      <c r="D154" s="3">
        <f t="shared" ref="D154:G154" si="17">SUM(D149:D153)</f>
        <v>29.540000000000003</v>
      </c>
      <c r="E154" s="3">
        <f t="shared" si="17"/>
        <v>51.18333333333333</v>
      </c>
      <c r="F154" s="3">
        <f t="shared" si="17"/>
        <v>57.13</v>
      </c>
      <c r="G154" s="3">
        <f t="shared" si="17"/>
        <v>801.80666666666673</v>
      </c>
      <c r="H154" s="6"/>
    </row>
    <row r="155" spans="1:8" s="69" customFormat="1" ht="15.75">
      <c r="A155" s="9"/>
      <c r="B155" s="121"/>
      <c r="C155" s="122"/>
      <c r="D155" s="122"/>
      <c r="E155" s="122"/>
      <c r="F155" s="122"/>
      <c r="G155" s="149"/>
      <c r="H155" s="6"/>
    </row>
    <row r="156" spans="1:8" s="56" customFormat="1" ht="15.75">
      <c r="A156" s="9"/>
      <c r="B156" s="121" t="s">
        <v>139</v>
      </c>
      <c r="C156" s="122"/>
      <c r="D156" s="122"/>
      <c r="E156" s="122"/>
      <c r="F156" s="122"/>
      <c r="G156" s="149"/>
      <c r="H156" s="6"/>
    </row>
    <row r="157" spans="1:8" s="56" customFormat="1" ht="31.5">
      <c r="A157" s="9">
        <v>42</v>
      </c>
      <c r="B157" s="10" t="s">
        <v>64</v>
      </c>
      <c r="C157" s="54">
        <v>100</v>
      </c>
      <c r="D157" s="54">
        <v>1.75</v>
      </c>
      <c r="E157" s="54">
        <v>6.18</v>
      </c>
      <c r="F157" s="54">
        <v>0.8</v>
      </c>
      <c r="G157" s="54">
        <v>99.5</v>
      </c>
      <c r="H157" s="6"/>
    </row>
    <row r="158" spans="1:8" s="56" customFormat="1" ht="15.75">
      <c r="A158" s="9">
        <v>115</v>
      </c>
      <c r="B158" s="10" t="s">
        <v>65</v>
      </c>
      <c r="C158" s="54" t="s">
        <v>66</v>
      </c>
      <c r="D158" s="55">
        <v>1.2</v>
      </c>
      <c r="E158" s="55">
        <v>4.9000000000000004</v>
      </c>
      <c r="F158" s="55">
        <v>2.6</v>
      </c>
      <c r="G158" s="55">
        <v>52.6</v>
      </c>
      <c r="H158" s="6"/>
    </row>
    <row r="159" spans="1:8" s="56" customFormat="1" ht="15.75">
      <c r="A159" s="9">
        <v>290</v>
      </c>
      <c r="B159" s="10" t="s">
        <v>138</v>
      </c>
      <c r="C159" s="79">
        <v>100</v>
      </c>
      <c r="D159" s="79">
        <v>12.8</v>
      </c>
      <c r="E159" s="79">
        <v>4.5999999999999996</v>
      </c>
      <c r="F159" s="79">
        <v>12.96</v>
      </c>
      <c r="G159" s="79">
        <v>186</v>
      </c>
      <c r="H159" s="6"/>
    </row>
    <row r="160" spans="1:8" s="56" customFormat="1" ht="15.75">
      <c r="A160" s="9">
        <v>321</v>
      </c>
      <c r="B160" s="10" t="s">
        <v>67</v>
      </c>
      <c r="C160" s="86">
        <v>180</v>
      </c>
      <c r="D160" s="80">
        <v>3.3239999999999998</v>
      </c>
      <c r="E160" s="80">
        <v>5.8079999999999998</v>
      </c>
      <c r="F160" s="80">
        <v>12.935999999999998</v>
      </c>
      <c r="G160" s="80">
        <v>117.36</v>
      </c>
      <c r="H160" s="6"/>
    </row>
    <row r="161" spans="1:8" s="56" customFormat="1" ht="15.75">
      <c r="A161" s="9">
        <v>349</v>
      </c>
      <c r="B161" s="10" t="s">
        <v>52</v>
      </c>
      <c r="C161" s="54">
        <v>200</v>
      </c>
      <c r="D161" s="55">
        <v>1.1599999999999999</v>
      </c>
      <c r="E161" s="55">
        <v>0.3</v>
      </c>
      <c r="F161" s="55">
        <v>47.26</v>
      </c>
      <c r="G161" s="55">
        <v>196.38</v>
      </c>
      <c r="H161" s="6"/>
    </row>
    <row r="162" spans="1:8" s="56" customFormat="1" ht="15.75">
      <c r="A162" s="9" t="s">
        <v>12</v>
      </c>
      <c r="B162" s="17" t="s">
        <v>13</v>
      </c>
      <c r="C162" s="54">
        <v>30</v>
      </c>
      <c r="D162" s="54">
        <v>2.36</v>
      </c>
      <c r="E162" s="54">
        <v>0.3</v>
      </c>
      <c r="F162" s="54">
        <v>14.49</v>
      </c>
      <c r="G162" s="54">
        <v>70.14</v>
      </c>
      <c r="H162" s="6"/>
    </row>
    <row r="163" spans="1:8" s="56" customFormat="1" ht="15.75">
      <c r="A163" s="9" t="s">
        <v>12</v>
      </c>
      <c r="B163" s="10" t="s">
        <v>44</v>
      </c>
      <c r="C163" s="54">
        <v>30</v>
      </c>
      <c r="D163" s="55">
        <v>1.4</v>
      </c>
      <c r="E163" s="55">
        <v>0.3</v>
      </c>
      <c r="F163" s="55">
        <v>13.38</v>
      </c>
      <c r="G163" s="55">
        <v>66</v>
      </c>
      <c r="H163" s="6"/>
    </row>
    <row r="164" spans="1:8" s="56" customFormat="1" ht="15.75">
      <c r="A164" s="9"/>
      <c r="B164" s="31" t="s">
        <v>20</v>
      </c>
      <c r="C164" s="54"/>
      <c r="D164" s="53">
        <f t="shared" ref="D164:G164" si="18">SUM(D157:D163)</f>
        <v>23.993999999999996</v>
      </c>
      <c r="E164" s="53">
        <f t="shared" si="18"/>
        <v>22.388000000000002</v>
      </c>
      <c r="F164" s="53">
        <f t="shared" si="18"/>
        <v>104.42599999999999</v>
      </c>
      <c r="G164" s="53">
        <f t="shared" si="18"/>
        <v>787.98</v>
      </c>
      <c r="H164" s="6"/>
    </row>
    <row r="165" spans="1:8" s="56" customFormat="1" ht="15.75">
      <c r="A165" s="9"/>
      <c r="B165" s="5" t="s">
        <v>82</v>
      </c>
      <c r="C165" s="54"/>
      <c r="D165" s="65">
        <f>D154+D164</f>
        <v>53.533999999999999</v>
      </c>
      <c r="E165" s="65">
        <f t="shared" ref="E165:G165" si="19">E154+E164</f>
        <v>73.571333333333328</v>
      </c>
      <c r="F165" s="65">
        <f t="shared" si="19"/>
        <v>161.55599999999998</v>
      </c>
      <c r="G165" s="65">
        <f t="shared" si="19"/>
        <v>1589.7866666666669</v>
      </c>
      <c r="H165" s="6"/>
    </row>
    <row r="166" spans="1:8" s="56" customFormat="1" ht="15.75">
      <c r="A166" s="9"/>
      <c r="B166" s="121"/>
      <c r="C166" s="122"/>
      <c r="D166" s="122"/>
      <c r="E166" s="122"/>
      <c r="F166" s="122"/>
      <c r="G166" s="149"/>
      <c r="H166" s="6"/>
    </row>
    <row r="167" spans="1:8" s="56" customFormat="1" ht="15.75">
      <c r="A167" s="9"/>
      <c r="B167" s="119" t="s">
        <v>120</v>
      </c>
      <c r="C167" s="120"/>
      <c r="D167" s="120"/>
      <c r="E167" s="120"/>
      <c r="F167" s="120"/>
      <c r="G167" s="153"/>
      <c r="H167" s="6"/>
    </row>
    <row r="168" spans="1:8" ht="15.75">
      <c r="A168" s="9">
        <v>3</v>
      </c>
      <c r="B168" s="10" t="s">
        <v>14</v>
      </c>
      <c r="C168" s="18" t="s">
        <v>15</v>
      </c>
      <c r="D168" s="4">
        <v>6.16</v>
      </c>
      <c r="E168" s="4">
        <v>7.79</v>
      </c>
      <c r="F168" s="4">
        <v>14.83</v>
      </c>
      <c r="G168" s="4">
        <v>154</v>
      </c>
      <c r="H168" s="6"/>
    </row>
    <row r="169" spans="1:8" ht="47.25">
      <c r="A169" s="9">
        <v>175</v>
      </c>
      <c r="B169" s="10" t="s">
        <v>36</v>
      </c>
      <c r="C169" s="4" t="s">
        <v>37</v>
      </c>
      <c r="D169" s="4">
        <v>3</v>
      </c>
      <c r="E169" s="4">
        <v>8.6</v>
      </c>
      <c r="F169" s="4">
        <v>23.2</v>
      </c>
      <c r="G169" s="4">
        <v>183.4</v>
      </c>
      <c r="H169" s="6"/>
    </row>
    <row r="170" spans="1:8" ht="15.75">
      <c r="A170" s="9">
        <v>382</v>
      </c>
      <c r="B170" s="17" t="s">
        <v>19</v>
      </c>
      <c r="C170" s="4">
        <v>200</v>
      </c>
      <c r="D170" s="4">
        <v>3.78</v>
      </c>
      <c r="E170" s="4">
        <v>0.67</v>
      </c>
      <c r="F170" s="4">
        <v>26</v>
      </c>
      <c r="G170" s="4">
        <v>125</v>
      </c>
      <c r="H170" s="6"/>
    </row>
    <row r="171" spans="1:8" s="69" customFormat="1" ht="15.75">
      <c r="A171" s="99" t="s">
        <v>12</v>
      </c>
      <c r="B171" s="42" t="s">
        <v>98</v>
      </c>
      <c r="C171" s="41">
        <v>200</v>
      </c>
      <c r="D171" s="41">
        <v>5.8</v>
      </c>
      <c r="E171" s="41">
        <v>6.4</v>
      </c>
      <c r="F171" s="41">
        <v>5.8</v>
      </c>
      <c r="G171" s="41">
        <v>118</v>
      </c>
      <c r="H171" s="6"/>
    </row>
    <row r="172" spans="1:8" ht="15.75">
      <c r="A172" s="9" t="s">
        <v>12</v>
      </c>
      <c r="B172" s="17" t="s">
        <v>13</v>
      </c>
      <c r="C172" s="4">
        <v>30</v>
      </c>
      <c r="D172" s="4">
        <v>2.36</v>
      </c>
      <c r="E172" s="4">
        <v>0.3</v>
      </c>
      <c r="F172" s="4">
        <v>14.49</v>
      </c>
      <c r="G172" s="4">
        <v>70.14</v>
      </c>
      <c r="H172" s="6"/>
    </row>
    <row r="173" spans="1:8" ht="15.75">
      <c r="A173" s="9"/>
      <c r="B173" s="5" t="s">
        <v>20</v>
      </c>
      <c r="C173" s="4"/>
      <c r="D173" s="2">
        <f t="shared" ref="D173:G173" si="20">SUM(D168:D172)</f>
        <v>21.099999999999998</v>
      </c>
      <c r="E173" s="2">
        <f t="shared" si="20"/>
        <v>23.76</v>
      </c>
      <c r="F173" s="2">
        <f t="shared" si="20"/>
        <v>84.32</v>
      </c>
      <c r="G173" s="2">
        <f t="shared" si="20"/>
        <v>650.54</v>
      </c>
      <c r="H173" s="6"/>
    </row>
    <row r="174" spans="1:8" s="69" customFormat="1" ht="15.75">
      <c r="A174" s="9"/>
      <c r="B174" s="121"/>
      <c r="C174" s="122"/>
      <c r="D174" s="122"/>
      <c r="E174" s="122"/>
      <c r="F174" s="122"/>
      <c r="G174" s="149"/>
      <c r="H174" s="6"/>
    </row>
    <row r="175" spans="1:8" s="57" customFormat="1" ht="15.75">
      <c r="A175" s="9"/>
      <c r="B175" s="121" t="s">
        <v>121</v>
      </c>
      <c r="C175" s="122"/>
      <c r="D175" s="122"/>
      <c r="E175" s="122"/>
      <c r="F175" s="122"/>
      <c r="G175" s="149"/>
      <c r="H175" s="6"/>
    </row>
    <row r="176" spans="1:8" s="57" customFormat="1" ht="31.5">
      <c r="A176" s="9">
        <v>59</v>
      </c>
      <c r="B176" s="10" t="s">
        <v>68</v>
      </c>
      <c r="C176" s="60">
        <v>100</v>
      </c>
      <c r="D176" s="60">
        <v>0.86</v>
      </c>
      <c r="E176" s="60">
        <v>5.22</v>
      </c>
      <c r="F176" s="60">
        <v>7.87</v>
      </c>
      <c r="G176" s="60">
        <v>81.900000000000006</v>
      </c>
      <c r="H176" s="6"/>
    </row>
    <row r="177" spans="1:8" s="57" customFormat="1" ht="47.25">
      <c r="A177" s="9">
        <v>82</v>
      </c>
      <c r="B177" s="10" t="s">
        <v>115</v>
      </c>
      <c r="C177" s="60" t="s">
        <v>69</v>
      </c>
      <c r="D177" s="61">
        <v>1.83</v>
      </c>
      <c r="E177" s="61">
        <v>4.9000000000000004</v>
      </c>
      <c r="F177" s="61">
        <v>11.75</v>
      </c>
      <c r="G177" s="61">
        <v>98.4</v>
      </c>
      <c r="H177" s="6"/>
    </row>
    <row r="178" spans="1:8" s="57" customFormat="1" ht="31.5">
      <c r="A178" s="77">
        <v>229</v>
      </c>
      <c r="B178" s="23" t="s">
        <v>70</v>
      </c>
      <c r="C178" s="15">
        <v>100</v>
      </c>
      <c r="D178" s="62">
        <v>9.75</v>
      </c>
      <c r="E178" s="62">
        <v>4.95</v>
      </c>
      <c r="F178" s="62">
        <v>3.8</v>
      </c>
      <c r="G178" s="62">
        <v>105</v>
      </c>
      <c r="H178" s="6"/>
    </row>
    <row r="179" spans="1:8" s="57" customFormat="1" ht="31.5">
      <c r="A179" s="9">
        <v>312</v>
      </c>
      <c r="B179" s="10" t="s">
        <v>56</v>
      </c>
      <c r="C179" s="78" t="s">
        <v>105</v>
      </c>
      <c r="D179" s="80">
        <v>3.6960000000000002</v>
      </c>
      <c r="E179" s="80">
        <v>2.7960000000000003</v>
      </c>
      <c r="F179" s="80">
        <v>22.956000000000003</v>
      </c>
      <c r="G179" s="80">
        <v>131.67600000000002</v>
      </c>
      <c r="H179" s="6"/>
    </row>
    <row r="180" spans="1:8" s="57" customFormat="1" ht="15.75">
      <c r="A180" s="100">
        <v>348</v>
      </c>
      <c r="B180" s="68" t="s">
        <v>102</v>
      </c>
      <c r="C180" s="73">
        <v>200</v>
      </c>
      <c r="D180" s="71">
        <v>0.35</v>
      </c>
      <c r="E180" s="71">
        <v>0.08</v>
      </c>
      <c r="F180" s="71">
        <v>36.700000000000003</v>
      </c>
      <c r="G180" s="71">
        <v>122.2</v>
      </c>
      <c r="H180" s="6"/>
    </row>
    <row r="181" spans="1:8" s="57" customFormat="1" ht="15.75">
      <c r="A181" s="9" t="s">
        <v>12</v>
      </c>
      <c r="B181" s="10" t="s">
        <v>47</v>
      </c>
      <c r="C181" s="22">
        <v>200</v>
      </c>
      <c r="D181" s="26">
        <v>1</v>
      </c>
      <c r="E181" s="26">
        <v>0.2</v>
      </c>
      <c r="F181" s="26">
        <v>20</v>
      </c>
      <c r="G181" s="26">
        <v>86.6</v>
      </c>
      <c r="H181" s="6"/>
    </row>
    <row r="182" spans="1:8" s="57" customFormat="1" ht="15.75">
      <c r="A182" s="9" t="s">
        <v>12</v>
      </c>
      <c r="B182" s="17" t="s">
        <v>13</v>
      </c>
      <c r="C182" s="60">
        <v>30</v>
      </c>
      <c r="D182" s="60">
        <v>2.36</v>
      </c>
      <c r="E182" s="60">
        <v>0.3</v>
      </c>
      <c r="F182" s="60">
        <v>14.49</v>
      </c>
      <c r="G182" s="60">
        <v>70.14</v>
      </c>
      <c r="H182" s="6"/>
    </row>
    <row r="183" spans="1:8" s="57" customFormat="1" ht="15.75">
      <c r="A183" s="9" t="s">
        <v>12</v>
      </c>
      <c r="B183" s="10" t="s">
        <v>44</v>
      </c>
      <c r="C183" s="22">
        <v>30</v>
      </c>
      <c r="D183" s="61">
        <v>1.4</v>
      </c>
      <c r="E183" s="61">
        <v>0.3</v>
      </c>
      <c r="F183" s="61">
        <v>13.38</v>
      </c>
      <c r="G183" s="61">
        <v>66</v>
      </c>
      <c r="H183" s="6"/>
    </row>
    <row r="184" spans="1:8" s="57" customFormat="1" ht="15.75">
      <c r="A184" s="25"/>
      <c r="B184" s="10" t="s">
        <v>20</v>
      </c>
      <c r="C184" s="22"/>
      <c r="D184" s="58">
        <f>SUM(D176:D183)</f>
        <v>21.245999999999999</v>
      </c>
      <c r="E184" s="58">
        <f t="shared" ref="E184:G184" si="21">SUM(E176:E183)</f>
        <v>18.745999999999999</v>
      </c>
      <c r="F184" s="58">
        <f t="shared" si="21"/>
        <v>130.946</v>
      </c>
      <c r="G184" s="58">
        <f t="shared" si="21"/>
        <v>761.91600000000005</v>
      </c>
      <c r="H184" s="6"/>
    </row>
    <row r="185" spans="1:8" s="57" customFormat="1" ht="15.75">
      <c r="A185" s="9"/>
      <c r="B185" s="5" t="s">
        <v>93</v>
      </c>
      <c r="C185" s="60"/>
      <c r="D185" s="52">
        <f>D173+D184</f>
        <v>42.345999999999997</v>
      </c>
      <c r="E185" s="52">
        <f t="shared" ref="E185:G185" si="22">E173+E184</f>
        <v>42.506</v>
      </c>
      <c r="F185" s="52">
        <f t="shared" si="22"/>
        <v>215.26599999999999</v>
      </c>
      <c r="G185" s="52">
        <f t="shared" si="22"/>
        <v>1412.4560000000001</v>
      </c>
      <c r="H185" s="6"/>
    </row>
    <row r="186" spans="1:8" s="57" customFormat="1" ht="15.75">
      <c r="A186" s="9"/>
      <c r="B186" s="121"/>
      <c r="C186" s="122"/>
      <c r="D186" s="122"/>
      <c r="E186" s="122"/>
      <c r="F186" s="122"/>
      <c r="G186" s="149"/>
      <c r="H186" s="6"/>
    </row>
    <row r="187" spans="1:8" s="57" customFormat="1" ht="15.75">
      <c r="A187" s="9"/>
      <c r="B187" s="119" t="s">
        <v>122</v>
      </c>
      <c r="C187" s="120"/>
      <c r="D187" s="120"/>
      <c r="E187" s="120"/>
      <c r="F187" s="120"/>
      <c r="G187" s="153"/>
      <c r="H187" s="6"/>
    </row>
    <row r="188" spans="1:8" ht="15.75">
      <c r="A188" s="9">
        <v>1</v>
      </c>
      <c r="B188" s="17" t="s">
        <v>21</v>
      </c>
      <c r="C188" s="18" t="s">
        <v>22</v>
      </c>
      <c r="D188" s="19">
        <v>2.36</v>
      </c>
      <c r="E188" s="19">
        <v>7.49</v>
      </c>
      <c r="F188" s="19">
        <v>14.89</v>
      </c>
      <c r="G188" s="19">
        <v>136</v>
      </c>
      <c r="H188" s="6"/>
    </row>
    <row r="189" spans="1:8" ht="15.75">
      <c r="A189" s="99">
        <v>243</v>
      </c>
      <c r="B189" s="93" t="s">
        <v>23</v>
      </c>
      <c r="C189" s="94">
        <v>100</v>
      </c>
      <c r="D189" s="82">
        <v>10.0375</v>
      </c>
      <c r="E189" s="82">
        <v>28.274999999999999</v>
      </c>
      <c r="F189" s="82">
        <v>0.44999999999999996</v>
      </c>
      <c r="G189" s="82">
        <v>297.5</v>
      </c>
      <c r="H189" s="6"/>
    </row>
    <row r="190" spans="1:8" s="69" customFormat="1" ht="15.75">
      <c r="A190" s="101">
        <v>143</v>
      </c>
      <c r="B190" s="74" t="s">
        <v>140</v>
      </c>
      <c r="C190" s="79">
        <v>200</v>
      </c>
      <c r="D190" s="80">
        <v>3.54</v>
      </c>
      <c r="E190" s="80">
        <v>11.98</v>
      </c>
      <c r="F190" s="80">
        <v>17.2</v>
      </c>
      <c r="G190" s="80">
        <v>282</v>
      </c>
      <c r="H190" s="6"/>
    </row>
    <row r="191" spans="1:8" ht="31.5">
      <c r="A191" s="9">
        <v>377</v>
      </c>
      <c r="B191" s="17" t="s">
        <v>29</v>
      </c>
      <c r="C191" s="4" t="s">
        <v>30</v>
      </c>
      <c r="D191" s="19">
        <v>0.53</v>
      </c>
      <c r="E191" s="19">
        <v>0</v>
      </c>
      <c r="F191" s="19">
        <v>9.8699999999999992</v>
      </c>
      <c r="G191" s="19">
        <v>41.6</v>
      </c>
      <c r="H191" s="6"/>
    </row>
    <row r="192" spans="1:8" ht="15.75">
      <c r="A192" s="9">
        <v>410</v>
      </c>
      <c r="B192" s="17" t="s">
        <v>38</v>
      </c>
      <c r="C192" s="4">
        <v>75</v>
      </c>
      <c r="D192" s="19">
        <v>4.46</v>
      </c>
      <c r="E192" s="19">
        <v>2.92</v>
      </c>
      <c r="F192" s="19">
        <v>22.02</v>
      </c>
      <c r="G192" s="19">
        <v>111</v>
      </c>
      <c r="H192" s="6"/>
    </row>
    <row r="193" spans="1:8" ht="15.75">
      <c r="A193" s="9" t="s">
        <v>12</v>
      </c>
      <c r="B193" s="17" t="s">
        <v>13</v>
      </c>
      <c r="C193" s="4">
        <v>30</v>
      </c>
      <c r="D193" s="4">
        <v>2.36</v>
      </c>
      <c r="E193" s="4">
        <v>0.3</v>
      </c>
      <c r="F193" s="4">
        <v>14.49</v>
      </c>
      <c r="G193" s="4">
        <v>70.14</v>
      </c>
      <c r="H193" s="6"/>
    </row>
    <row r="194" spans="1:8" ht="15.75">
      <c r="A194" s="9"/>
      <c r="B194" s="5" t="s">
        <v>20</v>
      </c>
      <c r="C194" s="90"/>
      <c r="D194" s="95">
        <f t="shared" ref="D194:G194" si="23">SUM(D188:D193)</f>
        <v>23.287500000000001</v>
      </c>
      <c r="E194" s="3">
        <f t="shared" si="23"/>
        <v>50.965000000000003</v>
      </c>
      <c r="F194" s="3">
        <f t="shared" si="23"/>
        <v>78.919999999999987</v>
      </c>
      <c r="G194" s="3">
        <f t="shared" si="23"/>
        <v>938.24</v>
      </c>
      <c r="H194" s="6"/>
    </row>
    <row r="195" spans="1:8" s="69" customFormat="1" ht="15.75">
      <c r="A195" s="9"/>
      <c r="B195" s="121"/>
      <c r="C195" s="122"/>
      <c r="D195" s="122"/>
      <c r="E195" s="122"/>
      <c r="F195" s="122"/>
      <c r="G195" s="149"/>
      <c r="H195" s="6"/>
    </row>
    <row r="196" spans="1:8" s="57" customFormat="1" ht="15.75">
      <c r="A196" s="9"/>
      <c r="B196" s="121" t="s">
        <v>123</v>
      </c>
      <c r="C196" s="122"/>
      <c r="D196" s="122"/>
      <c r="E196" s="122"/>
      <c r="F196" s="122"/>
      <c r="G196" s="149"/>
      <c r="H196" s="6"/>
    </row>
    <row r="197" spans="1:8" s="57" customFormat="1" ht="31.5">
      <c r="A197" s="9">
        <v>20</v>
      </c>
      <c r="B197" s="10" t="s">
        <v>48</v>
      </c>
      <c r="C197" s="22">
        <v>100</v>
      </c>
      <c r="D197" s="60">
        <v>0.67</v>
      </c>
      <c r="E197" s="60">
        <v>6.09</v>
      </c>
      <c r="F197" s="60">
        <v>1.81</v>
      </c>
      <c r="G197" s="60">
        <v>64.650000000000006</v>
      </c>
      <c r="H197" s="6"/>
    </row>
    <row r="198" spans="1:8" s="57" customFormat="1" ht="15.75">
      <c r="A198" s="9">
        <v>119</v>
      </c>
      <c r="B198" s="10" t="s">
        <v>71</v>
      </c>
      <c r="C198" s="22">
        <v>250</v>
      </c>
      <c r="D198" s="61">
        <v>7.5</v>
      </c>
      <c r="E198" s="61">
        <v>3.25</v>
      </c>
      <c r="F198" s="61">
        <v>17.25</v>
      </c>
      <c r="G198" s="61">
        <v>128.25</v>
      </c>
      <c r="H198" s="6"/>
    </row>
    <row r="199" spans="1:8" s="57" customFormat="1" ht="31.5">
      <c r="A199" s="9">
        <v>268</v>
      </c>
      <c r="B199" s="10" t="s">
        <v>72</v>
      </c>
      <c r="C199" s="79">
        <v>100</v>
      </c>
      <c r="D199" s="80">
        <v>10.337499999999999</v>
      </c>
      <c r="E199" s="80">
        <v>12.524999999999999</v>
      </c>
      <c r="F199" s="80">
        <v>10.987499999999999</v>
      </c>
      <c r="G199" s="80">
        <v>163.75</v>
      </c>
      <c r="H199" s="6"/>
    </row>
    <row r="200" spans="1:8" s="57" customFormat="1" ht="31.5">
      <c r="A200" s="9">
        <v>309</v>
      </c>
      <c r="B200" s="10" t="s">
        <v>50</v>
      </c>
      <c r="C200" s="79" t="s">
        <v>105</v>
      </c>
      <c r="D200" s="79">
        <v>6.1199999999999992</v>
      </c>
      <c r="E200" s="79">
        <v>9</v>
      </c>
      <c r="F200" s="79">
        <v>34.199999999999996</v>
      </c>
      <c r="G200" s="79">
        <v>242.27999999999997</v>
      </c>
      <c r="H200" s="6"/>
    </row>
    <row r="201" spans="1:8" s="57" customFormat="1" ht="15.75">
      <c r="A201" s="9">
        <v>350</v>
      </c>
      <c r="B201" s="10" t="s">
        <v>73</v>
      </c>
      <c r="C201" s="22">
        <v>200</v>
      </c>
      <c r="D201" s="26">
        <v>0</v>
      </c>
      <c r="E201" s="26">
        <v>0</v>
      </c>
      <c r="F201" s="26">
        <v>29</v>
      </c>
      <c r="G201" s="26">
        <v>125</v>
      </c>
      <c r="H201" s="6"/>
    </row>
    <row r="202" spans="1:8" s="57" customFormat="1" ht="15.75">
      <c r="A202" s="13">
        <v>338</v>
      </c>
      <c r="B202" s="75" t="s">
        <v>110</v>
      </c>
      <c r="C202" s="13">
        <v>100</v>
      </c>
      <c r="D202" s="62">
        <v>0.4</v>
      </c>
      <c r="E202" s="62">
        <v>0.4</v>
      </c>
      <c r="F202" s="62">
        <v>9.8000000000000007</v>
      </c>
      <c r="G202" s="62">
        <v>47</v>
      </c>
      <c r="H202" s="6"/>
    </row>
    <row r="203" spans="1:8" s="57" customFormat="1" ht="15.75">
      <c r="A203" s="9" t="s">
        <v>12</v>
      </c>
      <c r="B203" s="17" t="s">
        <v>13</v>
      </c>
      <c r="C203" s="60">
        <v>30</v>
      </c>
      <c r="D203" s="60">
        <v>2.36</v>
      </c>
      <c r="E203" s="60">
        <v>0.3</v>
      </c>
      <c r="F203" s="60">
        <v>14.49</v>
      </c>
      <c r="G203" s="60">
        <v>70.14</v>
      </c>
      <c r="H203" s="6"/>
    </row>
    <row r="204" spans="1:8" s="57" customFormat="1" ht="15.75">
      <c r="A204" s="9" t="s">
        <v>12</v>
      </c>
      <c r="B204" s="10" t="s">
        <v>44</v>
      </c>
      <c r="C204" s="22">
        <v>30</v>
      </c>
      <c r="D204" s="61">
        <v>1.4</v>
      </c>
      <c r="E204" s="61">
        <v>0.3</v>
      </c>
      <c r="F204" s="61">
        <v>13.38</v>
      </c>
      <c r="G204" s="61">
        <v>66</v>
      </c>
      <c r="H204" s="6"/>
    </row>
    <row r="205" spans="1:8" s="57" customFormat="1" ht="15.75">
      <c r="A205" s="25"/>
      <c r="B205" s="31" t="s">
        <v>20</v>
      </c>
      <c r="C205" s="22"/>
      <c r="D205" s="58">
        <f t="shared" ref="D205:G205" si="24">SUM(D197:D204)</f>
        <v>28.787499999999994</v>
      </c>
      <c r="E205" s="58">
        <f t="shared" si="24"/>
        <v>31.864999999999998</v>
      </c>
      <c r="F205" s="58">
        <f t="shared" si="24"/>
        <v>130.91749999999999</v>
      </c>
      <c r="G205" s="58">
        <f t="shared" si="24"/>
        <v>907.06999999999994</v>
      </c>
      <c r="H205" s="6"/>
    </row>
    <row r="206" spans="1:8" s="57" customFormat="1" ht="15.75">
      <c r="A206" s="9"/>
      <c r="B206" s="5" t="s">
        <v>83</v>
      </c>
      <c r="C206" s="96"/>
      <c r="D206" s="92">
        <f>D194+D205</f>
        <v>52.074999999999996</v>
      </c>
      <c r="E206" s="65">
        <f t="shared" ref="E206:G206" si="25">E194+E205</f>
        <v>82.83</v>
      </c>
      <c r="F206" s="65">
        <f t="shared" si="25"/>
        <v>209.83749999999998</v>
      </c>
      <c r="G206" s="65">
        <f t="shared" si="25"/>
        <v>1845.31</v>
      </c>
      <c r="H206" s="6"/>
    </row>
    <row r="207" spans="1:8" s="57" customFormat="1" ht="15.75" customHeight="1">
      <c r="A207" s="9"/>
      <c r="B207" s="5"/>
      <c r="C207" s="22"/>
      <c r="D207" s="59"/>
      <c r="E207" s="59"/>
      <c r="F207" s="59"/>
      <c r="G207" s="59"/>
      <c r="H207" s="6"/>
    </row>
    <row r="208" spans="1:8" s="63" customFormat="1" ht="15.75" customHeight="1">
      <c r="A208" s="9"/>
      <c r="B208" s="5"/>
      <c r="C208" s="22"/>
      <c r="D208" s="64"/>
      <c r="E208" s="64"/>
      <c r="F208" s="64"/>
      <c r="G208" s="64"/>
      <c r="H208" s="6"/>
    </row>
    <row r="209" spans="1:8" s="63" customFormat="1" ht="15.75" customHeight="1">
      <c r="A209" s="9"/>
      <c r="B209" s="5"/>
      <c r="C209" s="135" t="s">
        <v>3</v>
      </c>
      <c r="D209" s="136"/>
      <c r="E209" s="137"/>
      <c r="F209" s="140" t="s">
        <v>4</v>
      </c>
      <c r="G209" s="135" t="s">
        <v>5</v>
      </c>
      <c r="H209" s="6"/>
    </row>
    <row r="210" spans="1:8" s="63" customFormat="1" ht="15.75" customHeight="1">
      <c r="A210" s="9"/>
      <c r="B210" s="5"/>
      <c r="C210" s="138"/>
      <c r="D210" s="115"/>
      <c r="E210" s="139"/>
      <c r="F210" s="133"/>
      <c r="G210" s="138"/>
      <c r="H210" s="6"/>
    </row>
    <row r="211" spans="1:8" s="63" customFormat="1" ht="15.75">
      <c r="A211" s="9"/>
      <c r="B211" s="5"/>
      <c r="C211" s="7" t="s">
        <v>6</v>
      </c>
      <c r="D211" s="8" t="s">
        <v>7</v>
      </c>
      <c r="E211" s="7" t="s">
        <v>8</v>
      </c>
      <c r="F211" s="134"/>
      <c r="G211" s="112"/>
      <c r="H211" s="6"/>
    </row>
    <row r="212" spans="1:8" s="63" customFormat="1" ht="15.75">
      <c r="A212" s="9"/>
      <c r="B212" s="5" t="s">
        <v>84</v>
      </c>
      <c r="C212" s="52">
        <f>D28</f>
        <v>55.636666666666656</v>
      </c>
      <c r="D212" s="52">
        <f>E28</f>
        <v>48.02000000000001</v>
      </c>
      <c r="E212" s="52">
        <f>F28</f>
        <v>219.54</v>
      </c>
      <c r="F212" s="52">
        <f>G28</f>
        <v>1589.8899999999999</v>
      </c>
      <c r="G212" s="113"/>
      <c r="H212" s="6"/>
    </row>
    <row r="213" spans="1:8" s="63" customFormat="1" ht="15.75">
      <c r="A213" s="9"/>
      <c r="B213" s="5" t="s">
        <v>85</v>
      </c>
      <c r="C213" s="65">
        <f>D46</f>
        <v>52.083999999999996</v>
      </c>
      <c r="D213" s="65">
        <f>E46</f>
        <v>78.707999999999998</v>
      </c>
      <c r="E213" s="65">
        <f>F46</f>
        <v>205.226</v>
      </c>
      <c r="F213" s="65">
        <f>G46</f>
        <v>1728.8600000000001</v>
      </c>
      <c r="G213" s="113"/>
      <c r="H213" s="6"/>
    </row>
    <row r="214" spans="1:8" s="63" customFormat="1" ht="15.75">
      <c r="A214" s="9"/>
      <c r="B214" s="5" t="s">
        <v>86</v>
      </c>
      <c r="C214" s="97">
        <f>D67</f>
        <v>55.851833333333332</v>
      </c>
      <c r="D214" s="97">
        <f>E67</f>
        <v>58.445999999999998</v>
      </c>
      <c r="E214" s="52">
        <f>F67</f>
        <v>194.11899999999997</v>
      </c>
      <c r="F214" s="52">
        <f>G67</f>
        <v>1689.511</v>
      </c>
      <c r="G214" s="113"/>
      <c r="H214" s="6"/>
    </row>
    <row r="215" spans="1:8" s="63" customFormat="1" ht="15.75">
      <c r="A215" s="9"/>
      <c r="B215" s="5" t="s">
        <v>87</v>
      </c>
      <c r="C215" s="92">
        <f>D87</f>
        <v>69.973333333333329</v>
      </c>
      <c r="D215" s="92">
        <f>E87</f>
        <v>65.286666666666662</v>
      </c>
      <c r="E215" s="65">
        <f>F87</f>
        <v>236.17</v>
      </c>
      <c r="F215" s="65">
        <f>G87</f>
        <v>1861.77</v>
      </c>
      <c r="G215" s="113"/>
      <c r="H215" s="6"/>
    </row>
    <row r="216" spans="1:8" s="63" customFormat="1" ht="15.75">
      <c r="A216" s="9"/>
      <c r="B216" s="5" t="s">
        <v>88</v>
      </c>
      <c r="C216" s="92">
        <f>D106</f>
        <v>66.960000000000008</v>
      </c>
      <c r="D216" s="92">
        <f>E106</f>
        <v>94.193333333333328</v>
      </c>
      <c r="E216" s="65">
        <f>F106</f>
        <v>152.22999999999999</v>
      </c>
      <c r="F216" s="65">
        <f>G106</f>
        <v>1710.8466666666668</v>
      </c>
      <c r="G216" s="113"/>
      <c r="H216" s="6"/>
    </row>
    <row r="217" spans="1:8" s="63" customFormat="1" ht="15.75">
      <c r="A217" s="9"/>
      <c r="B217" s="5" t="s">
        <v>89</v>
      </c>
      <c r="C217" s="97">
        <f>D126</f>
        <v>65.466666666666697</v>
      </c>
      <c r="D217" s="97">
        <f t="shared" ref="D217:F217" si="26">E126</f>
        <v>66.239247311827967</v>
      </c>
      <c r="E217" s="52">
        <f t="shared" si="26"/>
        <v>187.08774193548388</v>
      </c>
      <c r="F217" s="52">
        <f t="shared" si="26"/>
        <v>1781.453870967742</v>
      </c>
      <c r="G217" s="113"/>
      <c r="H217" s="6"/>
    </row>
    <row r="218" spans="1:8" s="63" customFormat="1" ht="15.75">
      <c r="A218" s="9"/>
      <c r="B218" s="5" t="s">
        <v>81</v>
      </c>
      <c r="C218" s="92">
        <f>D146</f>
        <v>45.918999999999997</v>
      </c>
      <c r="D218" s="92">
        <f t="shared" ref="D218:F218" si="27">E146</f>
        <v>32.105000000000004</v>
      </c>
      <c r="E218" s="65">
        <f t="shared" si="27"/>
        <v>221.82249999999999</v>
      </c>
      <c r="F218" s="65">
        <f t="shared" si="27"/>
        <v>1352.1120000000001</v>
      </c>
      <c r="G218" s="113"/>
      <c r="H218" s="6"/>
    </row>
    <row r="219" spans="1:8" s="63" customFormat="1" ht="15.75">
      <c r="A219" s="9"/>
      <c r="B219" s="5" t="s">
        <v>90</v>
      </c>
      <c r="C219" s="92">
        <f>D165</f>
        <v>53.533999999999999</v>
      </c>
      <c r="D219" s="92">
        <f t="shared" ref="D219:F219" si="28">E165</f>
        <v>73.571333333333328</v>
      </c>
      <c r="E219" s="65">
        <f t="shared" si="28"/>
        <v>161.55599999999998</v>
      </c>
      <c r="F219" s="65">
        <f t="shared" si="28"/>
        <v>1589.7866666666669</v>
      </c>
      <c r="G219" s="113"/>
      <c r="H219" s="6"/>
    </row>
    <row r="220" spans="1:8" s="63" customFormat="1" ht="15.75">
      <c r="A220" s="9"/>
      <c r="B220" s="5" t="s">
        <v>91</v>
      </c>
      <c r="C220" s="97">
        <f>D185</f>
        <v>42.345999999999997</v>
      </c>
      <c r="D220" s="97">
        <f>E185</f>
        <v>42.506</v>
      </c>
      <c r="E220" s="52">
        <f>F185</f>
        <v>215.26599999999999</v>
      </c>
      <c r="F220" s="52">
        <f>G185</f>
        <v>1412.4560000000001</v>
      </c>
      <c r="G220" s="113"/>
      <c r="H220" s="6"/>
    </row>
    <row r="221" spans="1:8" s="63" customFormat="1" ht="15.75">
      <c r="A221" s="9"/>
      <c r="B221" s="5" t="s">
        <v>92</v>
      </c>
      <c r="C221" s="92">
        <f>D206</f>
        <v>52.074999999999996</v>
      </c>
      <c r="D221" s="92">
        <f t="shared" ref="D221:F221" si="29">E206</f>
        <v>82.83</v>
      </c>
      <c r="E221" s="65">
        <f t="shared" si="29"/>
        <v>209.83749999999998</v>
      </c>
      <c r="F221" s="65">
        <f t="shared" si="29"/>
        <v>1845.31</v>
      </c>
      <c r="G221" s="113"/>
      <c r="H221" s="6"/>
    </row>
    <row r="222" spans="1:8" s="63" customFormat="1" ht="15.75">
      <c r="A222" s="9"/>
      <c r="B222" s="5"/>
      <c r="C222" s="66">
        <f t="shared" ref="C222:F222" si="30">SUM(C212:C221)</f>
        <v>559.84649999999999</v>
      </c>
      <c r="D222" s="66">
        <f t="shared" si="30"/>
        <v>641.90558064516131</v>
      </c>
      <c r="E222" s="66">
        <f t="shared" si="30"/>
        <v>2002.8547419354841</v>
      </c>
      <c r="F222" s="66">
        <f t="shared" si="30"/>
        <v>16561.996204301075</v>
      </c>
      <c r="G222" s="113"/>
      <c r="H222" s="6"/>
    </row>
    <row r="223" spans="1:8" s="63" customFormat="1" ht="15.75">
      <c r="A223" s="9"/>
      <c r="B223" s="5" t="s">
        <v>94</v>
      </c>
      <c r="C223" s="67">
        <f>C222/10</f>
        <v>55.984650000000002</v>
      </c>
      <c r="D223" s="67">
        <f t="shared" ref="D223:F223" si="31">D222/10</f>
        <v>64.190558064516125</v>
      </c>
      <c r="E223" s="67">
        <f t="shared" si="31"/>
        <v>200.2854741935484</v>
      </c>
      <c r="F223" s="67">
        <f t="shared" si="31"/>
        <v>1656.1996204301074</v>
      </c>
      <c r="G223" s="113"/>
      <c r="H223" s="6"/>
    </row>
    <row r="224" spans="1:8" s="63" customFormat="1" ht="15.75">
      <c r="A224" s="9"/>
      <c r="B224" s="5" t="s">
        <v>111</v>
      </c>
      <c r="C224" s="103">
        <v>49.5</v>
      </c>
      <c r="D224" s="64">
        <v>50.6</v>
      </c>
      <c r="E224" s="64">
        <v>210.65</v>
      </c>
      <c r="F224" s="64">
        <v>1491.41</v>
      </c>
      <c r="G224" s="114"/>
      <c r="H224" s="6"/>
    </row>
    <row r="225" spans="1:8" s="63" customFormat="1" ht="15.75">
      <c r="A225" s="9"/>
      <c r="B225" s="5"/>
      <c r="C225" s="22"/>
      <c r="D225" s="64"/>
      <c r="E225" s="64"/>
      <c r="F225" s="64"/>
      <c r="G225" s="64"/>
      <c r="H225" s="6"/>
    </row>
    <row r="226" spans="1:8">
      <c r="A226" s="6"/>
      <c r="B226" s="6"/>
      <c r="C226" s="6"/>
      <c r="D226" s="6"/>
      <c r="E226" s="6"/>
      <c r="F226" s="6"/>
      <c r="G226" s="6"/>
      <c r="H226" s="6"/>
    </row>
  </sheetData>
  <mergeCells count="50">
    <mergeCell ref="B135:G135"/>
    <mergeCell ref="B155:G155"/>
    <mergeCell ref="B174:G174"/>
    <mergeCell ref="B195:G195"/>
    <mergeCell ref="B6:B8"/>
    <mergeCell ref="C6:C8"/>
    <mergeCell ref="D6:F7"/>
    <mergeCell ref="G6:G8"/>
    <mergeCell ref="C209:E210"/>
    <mergeCell ref="F209:F211"/>
    <mergeCell ref="G209:G210"/>
    <mergeCell ref="B10:H10"/>
    <mergeCell ref="B187:G187"/>
    <mergeCell ref="B196:G196"/>
    <mergeCell ref="B136:G136"/>
    <mergeCell ref="B147:G147"/>
    <mergeCell ref="B148:G148"/>
    <mergeCell ref="B156:G156"/>
    <mergeCell ref="B166:G166"/>
    <mergeCell ref="B17:G17"/>
    <mergeCell ref="B18:G18"/>
    <mergeCell ref="B29:G29"/>
    <mergeCell ref="B30:G30"/>
    <mergeCell ref="B37:G37"/>
    <mergeCell ref="B47:G47"/>
    <mergeCell ref="B97:G97"/>
    <mergeCell ref="B108:G108"/>
    <mergeCell ref="B48:G48"/>
    <mergeCell ref="B56:G56"/>
    <mergeCell ref="B57:G57"/>
    <mergeCell ref="B68:G68"/>
    <mergeCell ref="B69:G69"/>
    <mergeCell ref="B76:G76"/>
    <mergeCell ref="B96:G96"/>
    <mergeCell ref="A6:A10"/>
    <mergeCell ref="G211:G224"/>
    <mergeCell ref="B9:H9"/>
    <mergeCell ref="B2:G2"/>
    <mergeCell ref="B3:G4"/>
    <mergeCell ref="B167:G167"/>
    <mergeCell ref="B175:G175"/>
    <mergeCell ref="B186:G186"/>
    <mergeCell ref="B109:G109"/>
    <mergeCell ref="B116:G116"/>
    <mergeCell ref="B117:G117"/>
    <mergeCell ref="B127:G127"/>
    <mergeCell ref="B128:G128"/>
    <mergeCell ref="B88:G88"/>
    <mergeCell ref="B89:G89"/>
    <mergeCell ref="B77:G77"/>
  </mergeCells>
  <pageMargins left="0.39370078740157483" right="0" top="0" bottom="0" header="0" footer="0"/>
  <pageSetup paperSize="9" scale="85" fitToHeight="2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SWXKEJWT4FA5-1851142400-3522</_dlc_DocId>
    <_dlc_DocIdUrl xmlns="369ecff9-9d91-49ad-b6c8-2386e6911df0">
      <Url>http://www.eduportal44.ru/MR/Voch/1/_layouts/15/DocIdRedir.aspx?ID=SWXKEJWT4FA5-1851142400-3522</Url>
      <Description>SWXKEJWT4FA5-1851142400-3522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BFC3C-6C97-43C8-A42C-CF22F1334282}"/>
</file>

<file path=customXml/itemProps2.xml><?xml version="1.0" encoding="utf-8"?>
<ds:datastoreItem xmlns:ds="http://schemas.openxmlformats.org/officeDocument/2006/customXml" ds:itemID="{F3FB6F69-9174-4934-B259-369FF2B15857}"/>
</file>

<file path=customXml/itemProps3.xml><?xml version="1.0" encoding="utf-8"?>
<ds:datastoreItem xmlns:ds="http://schemas.openxmlformats.org/officeDocument/2006/customXml" ds:itemID="{A8AB7C71-DE28-4084-8871-86ACC95E2BF2}"/>
</file>

<file path=customXml/itemProps4.xml><?xml version="1.0" encoding="utf-8"?>
<ds:datastoreItem xmlns:ds="http://schemas.openxmlformats.org/officeDocument/2006/customXml" ds:itemID="{80C9D1AD-1247-48FE-ACFD-961DB06E8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Питание</cp:lastModifiedBy>
  <cp:lastPrinted>2021-08-30T05:47:43Z</cp:lastPrinted>
  <dcterms:created xsi:type="dcterms:W3CDTF">2020-09-09T00:54:23Z</dcterms:created>
  <dcterms:modified xsi:type="dcterms:W3CDTF">2021-08-31T13:31:50Z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0x0101003E21777EE8180D4C8835E2A5D34AE1EC</vt:lpwstr>
  </property>
  <property fmtid="{D5CDD505-2E9C-101B-9397-08002B2CF9AE}" pid="3" name="_dlc_DocIdItemGuid">
    <vt:lpwstr>e5840a96-f59d-4239-afdb-ee6cd7b21037</vt:lpwstr>
  </property>
</Properties>
</file>