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4295" windowHeight="84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7" i="1"/>
  <c r="F126"/>
  <c r="E126"/>
  <c r="D126"/>
  <c r="D127" s="1"/>
  <c r="F127"/>
  <c r="G126"/>
  <c r="F221"/>
  <c r="E221"/>
  <c r="D221"/>
  <c r="C221"/>
  <c r="G16"/>
  <c r="G27"/>
  <c r="G36"/>
  <c r="G46"/>
  <c r="G56"/>
  <c r="G67"/>
  <c r="G76"/>
  <c r="G87"/>
  <c r="G96"/>
  <c r="G106"/>
  <c r="G116"/>
  <c r="G135"/>
  <c r="G146"/>
  <c r="G155"/>
  <c r="G165"/>
  <c r="G174"/>
  <c r="G185"/>
  <c r="G195"/>
  <c r="G206"/>
  <c r="F146"/>
  <c r="E146"/>
  <c r="D146"/>
  <c r="F27"/>
  <c r="E27"/>
  <c r="D27"/>
  <c r="D206"/>
  <c r="E206"/>
  <c r="F206"/>
  <c r="D195"/>
  <c r="E195"/>
  <c r="F195"/>
  <c r="D185"/>
  <c r="E185"/>
  <c r="F185"/>
  <c r="D174"/>
  <c r="E174"/>
  <c r="F174"/>
  <c r="D165"/>
  <c r="E165"/>
  <c r="F165"/>
  <c r="E155"/>
  <c r="E166" s="1"/>
  <c r="F155"/>
  <c r="F166" s="1"/>
  <c r="D155"/>
  <c r="D135"/>
  <c r="E135"/>
  <c r="E147" s="1"/>
  <c r="D219" s="1"/>
  <c r="F135"/>
  <c r="D116"/>
  <c r="E116"/>
  <c r="D218" s="1"/>
  <c r="F116"/>
  <c r="E218" s="1"/>
  <c r="D106"/>
  <c r="E106"/>
  <c r="F106"/>
  <c r="D96"/>
  <c r="E96"/>
  <c r="F96"/>
  <c r="D87"/>
  <c r="E87"/>
  <c r="F87"/>
  <c r="D76"/>
  <c r="E76"/>
  <c r="F76"/>
  <c r="D67"/>
  <c r="E67"/>
  <c r="F67"/>
  <c r="D56"/>
  <c r="E56"/>
  <c r="F56"/>
  <c r="D46"/>
  <c r="E46"/>
  <c r="F46"/>
  <c r="D36"/>
  <c r="E36"/>
  <c r="F36"/>
  <c r="D16"/>
  <c r="E16"/>
  <c r="F16"/>
  <c r="C218" l="1"/>
  <c r="G28"/>
  <c r="G207"/>
  <c r="G186"/>
  <c r="G166"/>
  <c r="G147"/>
  <c r="F219" s="1"/>
  <c r="G107"/>
  <c r="G88"/>
  <c r="G68"/>
  <c r="G47"/>
  <c r="F214" s="1"/>
  <c r="D147"/>
  <c r="C219" s="1"/>
  <c r="F147"/>
  <c r="E219" s="1"/>
  <c r="F213"/>
  <c r="E28"/>
  <c r="D213" s="1"/>
  <c r="F222"/>
  <c r="F47"/>
  <c r="E214" s="1"/>
  <c r="D47"/>
  <c r="F68"/>
  <c r="E215" s="1"/>
  <c r="D68"/>
  <c r="C215" s="1"/>
  <c r="F107"/>
  <c r="D107"/>
  <c r="F186"/>
  <c r="D186"/>
  <c r="F207"/>
  <c r="E222" s="1"/>
  <c r="D207"/>
  <c r="C222" s="1"/>
  <c r="D166"/>
  <c r="C220" s="1"/>
  <c r="F88"/>
  <c r="D88"/>
  <c r="F28"/>
  <c r="E213" s="1"/>
  <c r="D28"/>
  <c r="C213" s="1"/>
  <c r="E186"/>
  <c r="E207"/>
  <c r="D222" s="1"/>
  <c r="E47"/>
  <c r="D214" s="1"/>
  <c r="F215"/>
  <c r="E68"/>
  <c r="D215" s="1"/>
  <c r="E88"/>
  <c r="E107"/>
  <c r="F220"/>
  <c r="D220"/>
  <c r="E220"/>
  <c r="F216" l="1"/>
  <c r="F217"/>
  <c r="D216"/>
  <c r="E216"/>
  <c r="C217"/>
  <c r="C214"/>
  <c r="D217"/>
  <c r="C216"/>
  <c r="E217"/>
  <c r="D223" l="1"/>
  <c r="D224" s="1"/>
  <c r="C223"/>
  <c r="C224" s="1"/>
  <c r="E223"/>
  <c r="E224" s="1"/>
  <c r="G127"/>
  <c r="F218" s="1"/>
  <c r="F223" s="1"/>
  <c r="F224" s="1"/>
</calcChain>
</file>

<file path=xl/sharedStrings.xml><?xml version="1.0" encoding="utf-8"?>
<sst xmlns="http://schemas.openxmlformats.org/spreadsheetml/2006/main" count="280" uniqueCount="145">
  <si>
    <t>Сборник рецептур на продукцию для обучающихся во всех образовательных учреждениях,Ред. Могильный М.П., Москва, Дели плюс, 2015</t>
  </si>
  <si>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</si>
  <si>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</si>
  <si>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</si>
  <si>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</si>
  <si>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Б</t>
  </si>
  <si>
    <t>Ж</t>
  </si>
  <si>
    <t>У</t>
  </si>
  <si>
    <t>Бутерброд с повидлом</t>
  </si>
  <si>
    <t>30/20/5</t>
  </si>
  <si>
    <t>Запеканка  из творога с морковью с сгущенным молоком</t>
  </si>
  <si>
    <t>ПТ</t>
  </si>
  <si>
    <t>Хлеб пшеничный</t>
  </si>
  <si>
    <t>Бутерброд с сыром</t>
  </si>
  <si>
    <t>30/15/5</t>
  </si>
  <si>
    <t>Каша ячневая с молоком/масло сливочное</t>
  </si>
  <si>
    <t>200/5</t>
  </si>
  <si>
    <t xml:space="preserve">Кондитерское изделие </t>
  </si>
  <si>
    <t>Какао с молоком</t>
  </si>
  <si>
    <t>Итого:</t>
  </si>
  <si>
    <t>Бутерброд с маслом</t>
  </si>
  <si>
    <t>30/10</t>
  </si>
  <si>
    <t>Сосиска отварная</t>
  </si>
  <si>
    <t>Каша рассыпчатая гречневая с маслом сливочным</t>
  </si>
  <si>
    <t>150/5</t>
  </si>
  <si>
    <t>Кофейный напиток на молоке</t>
  </si>
  <si>
    <t xml:space="preserve">Бутерброд с колбасой </t>
  </si>
  <si>
    <t>30/20</t>
  </si>
  <si>
    <t>Запеканка творожная со сгущеным молоком</t>
  </si>
  <si>
    <t>150/10</t>
  </si>
  <si>
    <t>Чай с сахаром и лимоном</t>
  </si>
  <si>
    <t>200/15/7</t>
  </si>
  <si>
    <t>Омлет натуральный с маслом сливочным</t>
  </si>
  <si>
    <t xml:space="preserve">Чай с  сахаром </t>
  </si>
  <si>
    <t>200/15</t>
  </si>
  <si>
    <t>Каша геркулесовая с маслом сливочным</t>
  </si>
  <si>
    <t>Чай с молоком</t>
  </si>
  <si>
    <t>Каша из пшена и риса молочная с маслом сливочным</t>
  </si>
  <si>
    <t>200/10</t>
  </si>
  <si>
    <t>Ватрушка с повидлом</t>
  </si>
  <si>
    <t>Салат из свежих помидоров с р/м</t>
  </si>
  <si>
    <t>250/20/5</t>
  </si>
  <si>
    <t>Рыба отварная треска с маслом</t>
  </si>
  <si>
    <t>Рис отварной</t>
  </si>
  <si>
    <t>Компот из свежих яблок</t>
  </si>
  <si>
    <t>Хлеб ржаной</t>
  </si>
  <si>
    <t>Рассольник ленинградский</t>
  </si>
  <si>
    <t>250/15</t>
  </si>
  <si>
    <t>Сок фруктовый</t>
  </si>
  <si>
    <t>Салат из свежих огурцов</t>
  </si>
  <si>
    <t>Суп рисовый с курой</t>
  </si>
  <si>
    <t>Макароны отварные с маслом сливочным</t>
  </si>
  <si>
    <t>Печень по-строгановски говяжья с соусом</t>
  </si>
  <si>
    <t>Компот из сухофруктов</t>
  </si>
  <si>
    <t>Винегрет овощной</t>
  </si>
  <si>
    <t>Суп вермишелевый с курой</t>
  </si>
  <si>
    <t>Котлета рыбная</t>
  </si>
  <si>
    <t>Картофельное пюре с маслом сливочным</t>
  </si>
  <si>
    <t>Салат картофельный с морковью</t>
  </si>
  <si>
    <t>Напиток из плодов шиповника</t>
  </si>
  <si>
    <t>Огурец свежий</t>
  </si>
  <si>
    <t>Рассольник домашний с говядиной</t>
  </si>
  <si>
    <t>Рыба припущенная с соусом</t>
  </si>
  <si>
    <t>Салат из свежей капусты с растительным маслом</t>
  </si>
  <si>
    <t>Гуляш из говядины</t>
  </si>
  <si>
    <t>Салат картофельный с огурцом и горошком</t>
  </si>
  <si>
    <t>Суп с крупой</t>
  </si>
  <si>
    <t>250/10</t>
  </si>
  <si>
    <t>Капуста тушеная</t>
  </si>
  <si>
    <t>Салат из моркови с яблоками</t>
  </si>
  <si>
    <t>250/10/5</t>
  </si>
  <si>
    <t>Рыба , тушенная в томате с овощами</t>
  </si>
  <si>
    <t>Суп гороховый</t>
  </si>
  <si>
    <t>Котлеты мясная рубленая с соусом</t>
  </si>
  <si>
    <t>Кисель плодовый</t>
  </si>
  <si>
    <t>итого за 3 день</t>
  </si>
  <si>
    <t>ПР</t>
  </si>
  <si>
    <t>Снежок</t>
  </si>
  <si>
    <t>итого за 4 день</t>
  </si>
  <si>
    <t>итого за 5 день</t>
  </si>
  <si>
    <t>итого за 6 день</t>
  </si>
  <si>
    <t>итого за 7 день</t>
  </si>
  <si>
    <t>7 день</t>
  </si>
  <si>
    <t>итого за 8 день</t>
  </si>
  <si>
    <t>итого за 10 день</t>
  </si>
  <si>
    <t>1 день</t>
  </si>
  <si>
    <t>2 день</t>
  </si>
  <si>
    <t>3 день</t>
  </si>
  <si>
    <t>4 день</t>
  </si>
  <si>
    <t>5 день</t>
  </si>
  <si>
    <t>6 день</t>
  </si>
  <si>
    <t>8 день</t>
  </si>
  <si>
    <t>9 день</t>
  </si>
  <si>
    <t>10 день</t>
  </si>
  <si>
    <t>итого за 9 день</t>
  </si>
  <si>
    <t>факт</t>
  </si>
  <si>
    <t>норма 60%</t>
  </si>
  <si>
    <t>Йогурт питьевой</t>
  </si>
  <si>
    <t>Пирожок с фаршем из свежей капусты</t>
  </si>
  <si>
    <t>Огурец соленый порционно</t>
  </si>
  <si>
    <t>Кефир 3,2 жирности</t>
  </si>
  <si>
    <t>Лапшевник с творогом</t>
  </si>
  <si>
    <t>Сосиска, запеченная в тесте</t>
  </si>
  <si>
    <t>Кондитерское изделие кекс Здоровье</t>
  </si>
  <si>
    <t>кефир 3,2 жирности</t>
  </si>
  <si>
    <t>Компот из изюма</t>
  </si>
  <si>
    <t>Чай с сахаром</t>
  </si>
  <si>
    <t>Фрукт мандарин</t>
  </si>
  <si>
    <t xml:space="preserve">Фрукт груша </t>
  </si>
  <si>
    <t>Фрукт банан</t>
  </si>
  <si>
    <t>Фрукт яблоко</t>
  </si>
  <si>
    <t>Щи из свежей капусты с картофелем, курой и сметаной</t>
  </si>
  <si>
    <t>Шницель натуральный рубленый</t>
  </si>
  <si>
    <t>итого за 1 день</t>
  </si>
  <si>
    <t>итого за 2 день</t>
  </si>
  <si>
    <t>Борщ из свеж капусты с картофелем, курой и сметаной</t>
  </si>
  <si>
    <t>Картофель отварной с маслом сливочным</t>
  </si>
  <si>
    <t xml:space="preserve">Кура отварная с маслом сливочным </t>
  </si>
  <si>
    <t>Суп картофельный на мясном бульоне</t>
  </si>
  <si>
    <t>ПРИМЕРНОЕ МЕНЮ ДЛЯ  ОБУЧАЮЩИХСЯ   1-4 КЛАССОВ  на 2021 - 2022 учебный год</t>
  </si>
  <si>
    <t>Курица тушеная</t>
  </si>
  <si>
    <t>Рагу из овощей</t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</si>
  <si>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ОБЕД , день 1   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</si>
  <si>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2 </t>
    </r>
    <r>
      <rPr>
        <sz val="12"/>
        <color theme="1"/>
        <rFont val="Times New Roman"/>
        <family val="1"/>
        <charset val="204"/>
      </rPr>
      <t xml:space="preserve">   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</si>
  <si>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ОБЕД , день 2 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</si>
  <si>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3</t>
    </r>
    <r>
      <rPr>
        <sz val="12"/>
        <color theme="1"/>
        <rFont val="Times New Roman"/>
        <family val="1"/>
        <charset val="204"/>
      </rPr>
      <t xml:space="preserve">  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</si>
  <si>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ОБЕД , день 3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</si>
  <si>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4</t>
    </r>
    <r>
      <rPr>
        <sz val="12"/>
        <color theme="1"/>
        <rFont val="Times New Roman"/>
        <family val="1"/>
        <charset val="204"/>
      </rPr>
      <t xml:space="preserve"> 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</si>
  <si>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ОБЕД , день 4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</si>
  <si>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ОБЕД , день 5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</si>
  <si>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6</t>
    </r>
    <r>
      <rPr>
        <sz val="12"/>
        <color theme="1"/>
        <rFont val="Times New Roman"/>
        <family val="1"/>
        <charset val="204"/>
      </rPr>
      <t xml:space="preserve">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</si>
  <si>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ОБЕД , день 6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</si>
  <si>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7</t>
    </r>
    <r>
      <rPr>
        <sz val="12"/>
        <color theme="1"/>
        <rFont val="Times New Roman"/>
        <family val="1"/>
        <charset val="204"/>
      </rPr>
      <t xml:space="preserve">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</si>
  <si>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ОБЕД , день 7</t>
    </r>
  </si>
  <si>
    <r>
      <t xml:space="preserve">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8</t>
    </r>
    <r>
      <rPr>
        <sz val="12"/>
        <color theme="1"/>
        <rFont val="Times New Roman"/>
        <family val="1"/>
        <charset val="204"/>
      </rPr>
      <t xml:space="preserve">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</si>
  <si>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ОБЕД , день 8</t>
    </r>
  </si>
  <si>
    <r>
      <t xml:space="preserve">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9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</si>
  <si>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ОБЕД , день 9</t>
    </r>
  </si>
  <si>
    <r>
      <t xml:space="preserve">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10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</si>
  <si>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ОБЕД , день 10</t>
    </r>
  </si>
  <si>
    <t>НЕДЕЛЯ 1</t>
  </si>
  <si>
    <t>НЕДЕЛЯ 2</t>
  </si>
  <si>
    <t>Салат из свёклы с яблоками</t>
  </si>
  <si>
    <t xml:space="preserve">                                                                                                      ЗАВТРАК , день 5           </t>
  </si>
  <si>
    <t xml:space="preserve">                                                                                                 ЗАВТРАК , день1              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</si>
</sst>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[$-419]General"/>
    <numFmt numFmtId="166" formatCode="[$-419]0.00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0" fillId="0" borderId="0"/>
  </cellStyleXfs>
  <cellXfs count="169">
    <xf numFmtId="0" fontId="0" fillId="0" borderId="0" xfId="0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165" fontId="11" fillId="3" borderId="1" xfId="2" applyFont="1" applyFill="1" applyBorder="1" applyAlignment="1">
      <alignment horizontal="center" vertical="top" wrapText="1"/>
    </xf>
    <xf numFmtId="165" fontId="11" fillId="3" borderId="1" xfId="2" applyFont="1" applyFill="1" applyBorder="1" applyAlignment="1">
      <alignment horizontal="left" vertical="top" wrapText="1"/>
    </xf>
    <xf numFmtId="165" fontId="7" fillId="3" borderId="1" xfId="2" applyFont="1" applyFill="1" applyBorder="1" applyAlignment="1">
      <alignment horizontal="center" vertical="top" wrapText="1"/>
    </xf>
    <xf numFmtId="166" fontId="11" fillId="2" borderId="1" xfId="2" applyNumberFormat="1" applyFont="1" applyFill="1" applyBorder="1" applyAlignment="1">
      <alignment horizontal="center" vertical="top" wrapText="1"/>
    </xf>
    <xf numFmtId="165" fontId="10" fillId="2" borderId="0" xfId="2" applyFill="1"/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166" fontId="11" fillId="3" borderId="1" xfId="2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165" fontId="7" fillId="3" borderId="1" xfId="2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165" fontId="7" fillId="3" borderId="5" xfId="2" applyFont="1" applyFill="1" applyBorder="1" applyAlignment="1">
      <alignment horizontal="center" vertical="top" wrapText="1"/>
    </xf>
    <xf numFmtId="165" fontId="11" fillId="2" borderId="1" xfId="2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2" fontId="1" fillId="0" borderId="0" xfId="0" applyNumberFormat="1" applyFont="1"/>
    <xf numFmtId="0" fontId="0" fillId="0" borderId="2" xfId="0" applyBorder="1"/>
    <xf numFmtId="0" fontId="0" fillId="0" borderId="4" xfId="0" applyBorder="1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5" xfId="0" applyBorder="1"/>
    <xf numFmtId="2" fontId="4" fillId="2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1" fillId="0" borderId="1" xfId="0" applyNumberFormat="1" applyFont="1" applyBorder="1"/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 wrapText="1"/>
    </xf>
    <xf numFmtId="166" fontId="11" fillId="3" borderId="1" xfId="2" applyNumberFormat="1" applyFont="1" applyFill="1" applyBorder="1" applyAlignment="1">
      <alignment horizontal="center" vertical="top" wrapText="1"/>
    </xf>
    <xf numFmtId="0" fontId="0" fillId="0" borderId="0" xfId="0"/>
    <xf numFmtId="4" fontId="4" fillId="2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/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5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0" borderId="0" xfId="0"/>
    <xf numFmtId="4" fontId="1" fillId="0" borderId="1" xfId="0" applyNumberFormat="1" applyFont="1" applyBorder="1"/>
    <xf numFmtId="0" fontId="0" fillId="0" borderId="0" xfId="0"/>
    <xf numFmtId="0" fontId="8" fillId="2" borderId="0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4" fillId="2" borderId="5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4" fillId="2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/>
    <xf numFmtId="2" fontId="3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/>
    <xf numFmtId="2" fontId="8" fillId="0" borderId="1" xfId="0" applyNumberFormat="1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8" fillId="2" borderId="1" xfId="0" applyFont="1" applyFill="1" applyBorder="1"/>
    <xf numFmtId="0" fontId="4" fillId="2" borderId="5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/>
    <xf numFmtId="4" fontId="1" fillId="0" borderId="1" xfId="0" applyNumberFormat="1" applyFont="1" applyFill="1" applyBorder="1"/>
    <xf numFmtId="0" fontId="3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165" fontId="11" fillId="0" borderId="1" xfId="2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65" fontId="11" fillId="0" borderId="1" xfId="2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" fontId="1" fillId="0" borderId="9" xfId="0" applyNumberFormat="1" applyFont="1" applyBorder="1"/>
    <xf numFmtId="0" fontId="5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center" wrapText="1"/>
    </xf>
    <xf numFmtId="165" fontId="11" fillId="3" borderId="10" xfId="2" applyFont="1" applyFill="1" applyBorder="1" applyAlignment="1">
      <alignment horizontal="left" vertical="top" wrapText="1"/>
    </xf>
    <xf numFmtId="165" fontId="7" fillId="3" borderId="10" xfId="2" applyFont="1" applyFill="1" applyBorder="1" applyAlignment="1">
      <alignment horizontal="center" vertical="top" wrapText="1"/>
    </xf>
    <xf numFmtId="166" fontId="11" fillId="2" borderId="10" xfId="2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/>
    <xf numFmtId="4" fontId="1" fillId="0" borderId="5" xfId="0" applyNumberFormat="1" applyFont="1" applyBorder="1"/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13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17" fillId="0" borderId="2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3" xfId="0" applyFill="1" applyBorder="1"/>
    <xf numFmtId="0" fontId="0" fillId="2" borderId="10" xfId="0" applyFill="1" applyBorder="1"/>
    <xf numFmtId="0" fontId="13" fillId="0" borderId="17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right" vertical="top" wrapText="1"/>
    </xf>
    <xf numFmtId="0" fontId="13" fillId="0" borderId="18" xfId="0" applyFont="1" applyBorder="1" applyAlignment="1">
      <alignment horizontal="right" vertical="top" wrapText="1"/>
    </xf>
    <xf numFmtId="0" fontId="13" fillId="0" borderId="19" xfId="0" applyFont="1" applyBorder="1" applyAlignment="1">
      <alignment horizontal="right" vertical="top" wrapText="1"/>
    </xf>
    <xf numFmtId="0" fontId="17" fillId="0" borderId="2" xfId="0" applyFont="1" applyBorder="1"/>
    <xf numFmtId="0" fontId="17" fillId="0" borderId="4" xfId="0" applyFont="1" applyBorder="1"/>
    <xf numFmtId="0" fontId="17" fillId="0" borderId="5" xfId="0" applyFont="1" applyBorder="1"/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7"/>
  <sheetViews>
    <sheetView tabSelected="1" topLeftCell="A16" workbookViewId="0">
      <selection activeCell="D12" sqref="D12"/>
    </sheetView>
  </sheetViews>
  <sheetFormatPr defaultRowHeight="15"/>
  <cols>
    <col min="2" max="2" width="32.7109375" customWidth="1"/>
    <col min="3" max="3" width="14.140625" customWidth="1"/>
    <col min="4" max="4" width="16.5703125" customWidth="1"/>
    <col min="5" max="5" width="16" customWidth="1"/>
    <col min="6" max="6" width="21" customWidth="1"/>
    <col min="7" max="7" width="34.42578125" customWidth="1"/>
    <col min="8" max="8" width="9.140625" hidden="1" customWidth="1"/>
  </cols>
  <sheetData>
    <row r="1" spans="1:8" s="94" customFormat="1"/>
    <row r="2" spans="1:8" ht="15.75">
      <c r="A2" s="6"/>
      <c r="B2" s="138" t="s">
        <v>119</v>
      </c>
      <c r="C2" s="138"/>
      <c r="D2" s="138"/>
      <c r="E2" s="138"/>
      <c r="F2" s="138"/>
      <c r="G2" s="138"/>
      <c r="H2" s="6"/>
    </row>
    <row r="3" spans="1:8" ht="15.75" customHeight="1">
      <c r="A3" s="6"/>
      <c r="B3" s="139" t="s">
        <v>0</v>
      </c>
      <c r="C3" s="139"/>
      <c r="D3" s="139"/>
      <c r="E3" s="139"/>
      <c r="F3" s="139"/>
      <c r="G3" s="139"/>
      <c r="H3" s="6"/>
    </row>
    <row r="4" spans="1:8" ht="15.75" customHeight="1">
      <c r="A4" s="6"/>
      <c r="B4" s="139"/>
      <c r="C4" s="139"/>
      <c r="D4" s="139"/>
      <c r="E4" s="139"/>
      <c r="F4" s="139"/>
      <c r="G4" s="139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 ht="15" customHeight="1">
      <c r="A6" s="158"/>
      <c r="B6" s="132" t="s">
        <v>1</v>
      </c>
      <c r="C6" s="132" t="s">
        <v>2</v>
      </c>
      <c r="D6" s="147" t="s">
        <v>3</v>
      </c>
      <c r="E6" s="148"/>
      <c r="F6" s="149"/>
      <c r="G6" s="154" t="s">
        <v>4</v>
      </c>
      <c r="H6" s="6"/>
    </row>
    <row r="7" spans="1:8" ht="15" customHeight="1">
      <c r="A7" s="159"/>
      <c r="B7" s="133"/>
      <c r="C7" s="133"/>
      <c r="D7" s="150"/>
      <c r="E7" s="151"/>
      <c r="F7" s="152"/>
      <c r="G7" s="155"/>
      <c r="H7" s="6"/>
    </row>
    <row r="8" spans="1:8" ht="15.75">
      <c r="A8" s="159"/>
      <c r="B8" s="133"/>
      <c r="C8" s="133"/>
      <c r="D8" s="123" t="s">
        <v>5</v>
      </c>
      <c r="E8" s="120" t="s">
        <v>6</v>
      </c>
      <c r="F8" s="123" t="s">
        <v>7</v>
      </c>
      <c r="G8" s="155"/>
      <c r="H8" s="6"/>
    </row>
    <row r="9" spans="1:8" s="94" customFormat="1" ht="15.75">
      <c r="A9" s="159"/>
      <c r="B9" s="156" t="s">
        <v>140</v>
      </c>
      <c r="C9" s="157"/>
      <c r="D9" s="157"/>
      <c r="E9" s="157"/>
      <c r="F9" s="157"/>
      <c r="G9" s="157"/>
      <c r="H9" s="24"/>
    </row>
    <row r="10" spans="1:8">
      <c r="A10" s="160"/>
      <c r="B10" s="153" t="s">
        <v>144</v>
      </c>
      <c r="C10" s="153"/>
      <c r="D10" s="153"/>
      <c r="E10" s="153"/>
      <c r="F10" s="153"/>
      <c r="G10" s="153"/>
      <c r="H10" s="153"/>
    </row>
    <row r="11" spans="1:8" ht="15.75">
      <c r="A11" s="9">
        <v>2</v>
      </c>
      <c r="B11" s="10" t="s">
        <v>8</v>
      </c>
      <c r="C11" s="11" t="s">
        <v>9</v>
      </c>
      <c r="D11" s="61">
        <v>2.4</v>
      </c>
      <c r="E11" s="61">
        <v>3.87</v>
      </c>
      <c r="F11" s="61">
        <v>27.83</v>
      </c>
      <c r="G11" s="61">
        <v>156</v>
      </c>
      <c r="H11" s="24"/>
    </row>
    <row r="12" spans="1:8" ht="36" customHeight="1">
      <c r="A12" s="12">
        <v>224</v>
      </c>
      <c r="B12" s="124" t="s">
        <v>10</v>
      </c>
      <c r="C12" s="125">
        <v>150</v>
      </c>
      <c r="D12" s="126">
        <v>14.6</v>
      </c>
      <c r="E12" s="126">
        <v>13.8</v>
      </c>
      <c r="F12" s="126">
        <v>45</v>
      </c>
      <c r="G12" s="126">
        <v>366</v>
      </c>
      <c r="H12" s="16"/>
    </row>
    <row r="13" spans="1:8" ht="15.75">
      <c r="A13" s="9">
        <v>376</v>
      </c>
      <c r="B13" s="17" t="s">
        <v>106</v>
      </c>
      <c r="C13" s="4">
        <v>200</v>
      </c>
      <c r="D13" s="4">
        <v>0.53</v>
      </c>
      <c r="E13" s="4">
        <v>0</v>
      </c>
      <c r="F13" s="4">
        <v>9.4700000000000006</v>
      </c>
      <c r="G13" s="4">
        <v>40</v>
      </c>
      <c r="H13" s="6"/>
    </row>
    <row r="14" spans="1:8" s="64" customFormat="1" ht="15.75">
      <c r="A14" s="44" t="s">
        <v>11</v>
      </c>
      <c r="B14" s="45" t="s">
        <v>97</v>
      </c>
      <c r="C14" s="44">
        <v>200</v>
      </c>
      <c r="D14" s="44">
        <v>5.9</v>
      </c>
      <c r="E14" s="44">
        <v>2.5</v>
      </c>
      <c r="F14" s="44">
        <v>8.5</v>
      </c>
      <c r="G14" s="44">
        <v>87</v>
      </c>
      <c r="H14" s="6"/>
    </row>
    <row r="15" spans="1:8" ht="15.75">
      <c r="A15" s="9" t="s">
        <v>11</v>
      </c>
      <c r="B15" s="17" t="s">
        <v>12</v>
      </c>
      <c r="C15" s="4">
        <v>30</v>
      </c>
      <c r="D15" s="4">
        <v>2.36</v>
      </c>
      <c r="E15" s="4">
        <v>0.3</v>
      </c>
      <c r="F15" s="4">
        <v>14.49</v>
      </c>
      <c r="G15" s="4">
        <v>70.14</v>
      </c>
      <c r="H15" s="6"/>
    </row>
    <row r="16" spans="1:8" ht="15.75">
      <c r="A16" s="9"/>
      <c r="B16" s="5" t="s">
        <v>19</v>
      </c>
      <c r="C16" s="4"/>
      <c r="D16" s="2">
        <f t="shared" ref="D16:G16" si="0">SUM(D11:D15)</f>
        <v>25.79</v>
      </c>
      <c r="E16" s="2">
        <f t="shared" si="0"/>
        <v>20.470000000000002</v>
      </c>
      <c r="F16" s="2">
        <f t="shared" si="0"/>
        <v>105.28999999999999</v>
      </c>
      <c r="G16" s="2">
        <f t="shared" si="0"/>
        <v>719.14</v>
      </c>
      <c r="H16" s="6"/>
    </row>
    <row r="17" spans="1:8" s="94" customFormat="1" ht="15.75">
      <c r="A17" s="9"/>
      <c r="B17" s="121"/>
      <c r="C17" s="100"/>
      <c r="D17" s="101"/>
      <c r="E17" s="101"/>
      <c r="F17" s="101"/>
      <c r="G17" s="68"/>
      <c r="H17" s="6"/>
    </row>
    <row r="18" spans="1:8" s="1" customFormat="1" ht="18" customHeight="1">
      <c r="A18" s="103"/>
      <c r="B18" s="129" t="s">
        <v>122</v>
      </c>
      <c r="C18" s="130"/>
      <c r="D18" s="130"/>
      <c r="E18" s="130"/>
      <c r="F18" s="130"/>
      <c r="G18" s="131"/>
      <c r="H18" s="6"/>
    </row>
    <row r="19" spans="1:8" s="1" customFormat="1" ht="31.5">
      <c r="A19" s="9">
        <v>23</v>
      </c>
      <c r="B19" s="10" t="s">
        <v>40</v>
      </c>
      <c r="C19" s="22">
        <v>100</v>
      </c>
      <c r="D19" s="26">
        <v>1.1100000000000001</v>
      </c>
      <c r="E19" s="26">
        <v>6.18</v>
      </c>
      <c r="F19" s="26">
        <v>4.62</v>
      </c>
      <c r="G19" s="26">
        <v>78.56</v>
      </c>
      <c r="H19" s="6"/>
    </row>
    <row r="20" spans="1:8" s="1" customFormat="1" ht="31.5">
      <c r="A20" s="9">
        <v>88</v>
      </c>
      <c r="B20" s="10" t="s">
        <v>111</v>
      </c>
      <c r="C20" s="22" t="s">
        <v>41</v>
      </c>
      <c r="D20" s="19">
        <v>1.78</v>
      </c>
      <c r="E20" s="19">
        <v>4.9000000000000004</v>
      </c>
      <c r="F20" s="19">
        <v>6.13</v>
      </c>
      <c r="G20" s="19">
        <v>75.7</v>
      </c>
      <c r="H20" s="6"/>
    </row>
    <row r="21" spans="1:8" s="1" customFormat="1" ht="23.25" customHeight="1">
      <c r="A21" s="9">
        <v>226</v>
      </c>
      <c r="B21" s="10" t="s">
        <v>42</v>
      </c>
      <c r="C21" s="84">
        <v>90</v>
      </c>
      <c r="D21" s="99">
        <v>15.299999999999999</v>
      </c>
      <c r="E21" s="99">
        <v>6.401250000000001</v>
      </c>
      <c r="F21" s="99">
        <v>0.73125000000000007</v>
      </c>
      <c r="G21" s="99">
        <v>121.095</v>
      </c>
      <c r="H21" s="6"/>
    </row>
    <row r="22" spans="1:8" s="1" customFormat="1" ht="15.75">
      <c r="A22" s="14">
        <v>304</v>
      </c>
      <c r="B22" s="23" t="s">
        <v>43</v>
      </c>
      <c r="C22" s="27">
        <v>150</v>
      </c>
      <c r="D22" s="63">
        <v>3.67</v>
      </c>
      <c r="E22" s="63">
        <v>5.4</v>
      </c>
      <c r="F22" s="63">
        <v>28</v>
      </c>
      <c r="G22" s="63">
        <v>210.11</v>
      </c>
      <c r="H22" s="6"/>
    </row>
    <row r="23" spans="1:8" s="1" customFormat="1" ht="15.75">
      <c r="A23" s="102">
        <v>342</v>
      </c>
      <c r="B23" s="10" t="s">
        <v>44</v>
      </c>
      <c r="C23" s="22">
        <v>200</v>
      </c>
      <c r="D23" s="4">
        <v>0.16</v>
      </c>
      <c r="E23" s="4">
        <v>0.16</v>
      </c>
      <c r="F23" s="4">
        <v>23.88</v>
      </c>
      <c r="G23" s="4">
        <v>97.6</v>
      </c>
      <c r="H23" s="6"/>
    </row>
    <row r="24" spans="1:8" s="1" customFormat="1" ht="15.75">
      <c r="A24" s="12">
        <v>341</v>
      </c>
      <c r="B24" s="13" t="s">
        <v>107</v>
      </c>
      <c r="C24" s="28">
        <v>100</v>
      </c>
      <c r="D24" s="20">
        <v>0.9</v>
      </c>
      <c r="E24" s="20">
        <v>0.02</v>
      </c>
      <c r="F24" s="20">
        <v>8.1</v>
      </c>
      <c r="G24" s="20">
        <v>43</v>
      </c>
      <c r="H24" s="6"/>
    </row>
    <row r="25" spans="1:8" s="1" customFormat="1" ht="15.75">
      <c r="A25" s="9" t="s">
        <v>11</v>
      </c>
      <c r="B25" s="17" t="s">
        <v>12</v>
      </c>
      <c r="C25" s="4">
        <v>30</v>
      </c>
      <c r="D25" s="4">
        <v>2.36</v>
      </c>
      <c r="E25" s="4">
        <v>0.3</v>
      </c>
      <c r="F25" s="4">
        <v>14.49</v>
      </c>
      <c r="G25" s="4">
        <v>70.14</v>
      </c>
      <c r="H25" s="6"/>
    </row>
    <row r="26" spans="1:8" s="1" customFormat="1" ht="15.75">
      <c r="A26" s="9" t="s">
        <v>11</v>
      </c>
      <c r="B26" s="10" t="s">
        <v>45</v>
      </c>
      <c r="C26" s="22">
        <v>30</v>
      </c>
      <c r="D26" s="4">
        <v>1.4</v>
      </c>
      <c r="E26" s="4">
        <v>0.3</v>
      </c>
      <c r="F26" s="4">
        <v>13.38</v>
      </c>
      <c r="G26" s="4">
        <v>66</v>
      </c>
      <c r="H26" s="6"/>
    </row>
    <row r="27" spans="1:8" s="1" customFormat="1" ht="15.75">
      <c r="A27" s="104"/>
      <c r="B27" s="5" t="s">
        <v>19</v>
      </c>
      <c r="C27" s="22"/>
      <c r="D27" s="71">
        <f t="shared" ref="D27:G27" si="1">SUM(D19:D26)</f>
        <v>26.679999999999996</v>
      </c>
      <c r="E27" s="71">
        <f t="shared" si="1"/>
        <v>23.661250000000003</v>
      </c>
      <c r="F27" s="71">
        <f t="shared" si="1"/>
        <v>99.331249999999983</v>
      </c>
      <c r="G27" s="71">
        <f t="shared" si="1"/>
        <v>762.20500000000004</v>
      </c>
      <c r="H27" s="6"/>
    </row>
    <row r="28" spans="1:8" s="1" customFormat="1" ht="15.75">
      <c r="A28" s="9"/>
      <c r="B28" s="5" t="s">
        <v>113</v>
      </c>
      <c r="C28" s="4"/>
      <c r="D28" s="98">
        <f>D16+D27</f>
        <v>52.47</v>
      </c>
      <c r="E28" s="98">
        <f>E16+E27</f>
        <v>44.131250000000009</v>
      </c>
      <c r="F28" s="98">
        <f>F16+F27</f>
        <v>204.62124999999997</v>
      </c>
      <c r="G28" s="98">
        <f>G16+G27</f>
        <v>1481.345</v>
      </c>
      <c r="H28" s="6"/>
    </row>
    <row r="29" spans="1:8" s="70" customFormat="1" ht="15.75">
      <c r="A29" s="116"/>
      <c r="B29" s="140"/>
      <c r="C29" s="141"/>
      <c r="D29" s="141"/>
      <c r="E29" s="141"/>
      <c r="F29" s="141"/>
      <c r="G29" s="142"/>
      <c r="H29" s="6"/>
    </row>
    <row r="30" spans="1:8" s="1" customFormat="1" ht="15.75">
      <c r="A30" s="117"/>
      <c r="B30" s="143" t="s">
        <v>123</v>
      </c>
      <c r="C30" s="144"/>
      <c r="D30" s="144"/>
      <c r="E30" s="144"/>
      <c r="F30" s="144"/>
      <c r="G30" s="145"/>
      <c r="H30" s="6"/>
    </row>
    <row r="31" spans="1:8" ht="15.75">
      <c r="A31" s="9">
        <v>3</v>
      </c>
      <c r="B31" s="10" t="s">
        <v>13</v>
      </c>
      <c r="C31" s="18" t="s">
        <v>14</v>
      </c>
      <c r="D31" s="4">
        <v>6.16</v>
      </c>
      <c r="E31" s="4">
        <v>7.79</v>
      </c>
      <c r="F31" s="4">
        <v>14.83</v>
      </c>
      <c r="G31" s="4">
        <v>154</v>
      </c>
      <c r="H31" s="6"/>
    </row>
    <row r="32" spans="1:8" ht="31.5">
      <c r="A32" s="9">
        <v>174</v>
      </c>
      <c r="B32" s="10" t="s">
        <v>15</v>
      </c>
      <c r="C32" s="4" t="s">
        <v>16</v>
      </c>
      <c r="D32" s="19">
        <v>7.31</v>
      </c>
      <c r="E32" s="19">
        <v>10.98</v>
      </c>
      <c r="F32" s="19">
        <v>39.200000000000003</v>
      </c>
      <c r="G32" s="19">
        <v>286</v>
      </c>
      <c r="H32" s="6"/>
    </row>
    <row r="33" spans="1:8" ht="15.75">
      <c r="A33" s="12" t="s">
        <v>11</v>
      </c>
      <c r="B33" s="13" t="s">
        <v>17</v>
      </c>
      <c r="C33" s="12">
        <v>20</v>
      </c>
      <c r="D33" s="12">
        <v>1.7</v>
      </c>
      <c r="E33" s="12">
        <v>2.2599999999999998</v>
      </c>
      <c r="F33" s="12">
        <v>13.08</v>
      </c>
      <c r="G33" s="12">
        <v>62</v>
      </c>
      <c r="H33" s="6"/>
    </row>
    <row r="34" spans="1:8" ht="15.75">
      <c r="A34" s="9">
        <v>382</v>
      </c>
      <c r="B34" s="17" t="s">
        <v>18</v>
      </c>
      <c r="C34" s="4">
        <v>200</v>
      </c>
      <c r="D34" s="4">
        <v>3.78</v>
      </c>
      <c r="E34" s="4">
        <v>0.67</v>
      </c>
      <c r="F34" s="4">
        <v>26</v>
      </c>
      <c r="G34" s="4">
        <v>125</v>
      </c>
      <c r="H34" s="6"/>
    </row>
    <row r="35" spans="1:8" ht="15.75">
      <c r="A35" s="9" t="s">
        <v>11</v>
      </c>
      <c r="B35" s="17" t="s">
        <v>12</v>
      </c>
      <c r="C35" s="4">
        <v>30</v>
      </c>
      <c r="D35" s="4">
        <v>2.36</v>
      </c>
      <c r="E35" s="4">
        <v>0.3</v>
      </c>
      <c r="F35" s="4">
        <v>14.49</v>
      </c>
      <c r="G35" s="4">
        <v>70.14</v>
      </c>
      <c r="H35" s="6"/>
    </row>
    <row r="36" spans="1:8" ht="15.75">
      <c r="A36" s="9"/>
      <c r="B36" s="5" t="s">
        <v>19</v>
      </c>
      <c r="C36" s="4"/>
      <c r="D36" s="3">
        <f t="shared" ref="D36:G36" si="2">SUM(D31:D35)</f>
        <v>21.31</v>
      </c>
      <c r="E36" s="3">
        <f t="shared" si="2"/>
        <v>22.000000000000004</v>
      </c>
      <c r="F36" s="3">
        <f t="shared" si="2"/>
        <v>107.6</v>
      </c>
      <c r="G36" s="3">
        <f t="shared" si="2"/>
        <v>697.14</v>
      </c>
      <c r="H36" s="6"/>
    </row>
    <row r="37" spans="1:8" s="94" customFormat="1" ht="15.75">
      <c r="A37" s="9"/>
      <c r="B37" s="115"/>
      <c r="C37" s="100"/>
      <c r="D37" s="89"/>
      <c r="E37" s="89"/>
      <c r="F37" s="89"/>
      <c r="G37" s="92"/>
      <c r="H37" s="6"/>
    </row>
    <row r="38" spans="1:8" s="37" customFormat="1" ht="21" customHeight="1">
      <c r="A38" s="9"/>
      <c r="B38" s="129" t="s">
        <v>124</v>
      </c>
      <c r="C38" s="130"/>
      <c r="D38" s="130"/>
      <c r="E38" s="130"/>
      <c r="F38" s="130"/>
      <c r="G38" s="131"/>
      <c r="H38" s="6"/>
    </row>
    <row r="39" spans="1:8" s="37" customFormat="1" ht="15.75">
      <c r="A39" s="9">
        <v>54</v>
      </c>
      <c r="B39" s="10" t="s">
        <v>142</v>
      </c>
      <c r="C39" s="29">
        <v>100</v>
      </c>
      <c r="D39" s="61">
        <v>1.31</v>
      </c>
      <c r="E39" s="61">
        <v>5.16</v>
      </c>
      <c r="F39" s="61">
        <v>12.11</v>
      </c>
      <c r="G39" s="61">
        <v>100.11</v>
      </c>
      <c r="H39" s="6"/>
    </row>
    <row r="40" spans="1:8" s="37" customFormat="1" ht="15.75">
      <c r="A40" s="14">
        <v>96</v>
      </c>
      <c r="B40" s="23" t="s">
        <v>46</v>
      </c>
      <c r="C40" s="27" t="s">
        <v>47</v>
      </c>
      <c r="D40" s="12">
        <v>2.2000000000000002</v>
      </c>
      <c r="E40" s="12">
        <v>5.2</v>
      </c>
      <c r="F40" s="12">
        <v>15.58</v>
      </c>
      <c r="G40" s="12">
        <v>117.9</v>
      </c>
      <c r="H40" s="6"/>
    </row>
    <row r="41" spans="1:8" s="94" customFormat="1" ht="15.75">
      <c r="A41" s="9">
        <v>321</v>
      </c>
      <c r="B41" s="10" t="s">
        <v>68</v>
      </c>
      <c r="C41" s="11">
        <v>150</v>
      </c>
      <c r="D41" s="61">
        <v>2.77</v>
      </c>
      <c r="E41" s="61">
        <v>4.84</v>
      </c>
      <c r="F41" s="61">
        <v>10.78</v>
      </c>
      <c r="G41" s="61">
        <v>97.8</v>
      </c>
      <c r="H41" s="6"/>
    </row>
    <row r="42" spans="1:8" s="94" customFormat="1" ht="31.5">
      <c r="A42" s="14">
        <v>267</v>
      </c>
      <c r="B42" s="23" t="s">
        <v>112</v>
      </c>
      <c r="C42" s="27">
        <v>90</v>
      </c>
      <c r="D42" s="12">
        <v>17.27</v>
      </c>
      <c r="E42" s="12">
        <v>35.770000000000003</v>
      </c>
      <c r="F42" s="12">
        <v>8.2200000000000006</v>
      </c>
      <c r="G42" s="12">
        <v>426.25</v>
      </c>
      <c r="H42" s="6"/>
    </row>
    <row r="43" spans="1:8" s="37" customFormat="1" ht="15.75">
      <c r="A43" s="9" t="s">
        <v>11</v>
      </c>
      <c r="B43" s="10" t="s">
        <v>48</v>
      </c>
      <c r="C43" s="22">
        <v>200</v>
      </c>
      <c r="D43" s="26">
        <v>1</v>
      </c>
      <c r="E43" s="26">
        <v>0.2</v>
      </c>
      <c r="F43" s="26">
        <v>20</v>
      </c>
      <c r="G43" s="26">
        <v>86.6</v>
      </c>
      <c r="H43" s="6"/>
    </row>
    <row r="44" spans="1:8" s="37" customFormat="1" ht="15.75">
      <c r="A44" s="9" t="s">
        <v>11</v>
      </c>
      <c r="B44" s="17" t="s">
        <v>12</v>
      </c>
      <c r="C44" s="4">
        <v>30</v>
      </c>
      <c r="D44" s="4">
        <v>2.36</v>
      </c>
      <c r="E44" s="4">
        <v>0.3</v>
      </c>
      <c r="F44" s="4">
        <v>14.49</v>
      </c>
      <c r="G44" s="4">
        <v>70.14</v>
      </c>
      <c r="H44" s="6"/>
    </row>
    <row r="45" spans="1:8" s="37" customFormat="1" ht="15.75">
      <c r="A45" s="9" t="s">
        <v>11</v>
      </c>
      <c r="B45" s="10" t="s">
        <v>45</v>
      </c>
      <c r="C45" s="22">
        <v>30</v>
      </c>
      <c r="D45" s="19">
        <v>1.4</v>
      </c>
      <c r="E45" s="19">
        <v>0.3</v>
      </c>
      <c r="F45" s="19">
        <v>13.38</v>
      </c>
      <c r="G45" s="19">
        <v>66</v>
      </c>
      <c r="H45" s="6"/>
    </row>
    <row r="46" spans="1:8" s="37" customFormat="1" ht="15.75">
      <c r="A46" s="25"/>
      <c r="B46" s="31" t="s">
        <v>19</v>
      </c>
      <c r="C46" s="22"/>
      <c r="D46" s="38">
        <f t="shared" ref="D46:G46" si="3">SUM(D39:D45)</f>
        <v>28.31</v>
      </c>
      <c r="E46" s="38">
        <f t="shared" si="3"/>
        <v>51.769999999999996</v>
      </c>
      <c r="F46" s="38">
        <f t="shared" si="3"/>
        <v>94.559999999999988</v>
      </c>
      <c r="G46" s="38">
        <f t="shared" si="3"/>
        <v>964.8</v>
      </c>
      <c r="H46" s="6"/>
    </row>
    <row r="47" spans="1:8" s="37" customFormat="1" ht="15.75">
      <c r="A47" s="118"/>
      <c r="B47" s="83" t="s">
        <v>114</v>
      </c>
      <c r="C47" s="80"/>
      <c r="D47" s="119">
        <f>D36+D46</f>
        <v>49.62</v>
      </c>
      <c r="E47" s="119">
        <f>E36+E46</f>
        <v>73.77</v>
      </c>
      <c r="F47" s="119">
        <f>F36+F46</f>
        <v>202.15999999999997</v>
      </c>
      <c r="G47" s="119">
        <f>G36+G46</f>
        <v>1661.94</v>
      </c>
      <c r="H47" s="6"/>
    </row>
    <row r="48" spans="1:8" s="81" customFormat="1">
      <c r="A48" s="161"/>
      <c r="B48" s="162"/>
      <c r="C48" s="163"/>
      <c r="D48" s="164"/>
      <c r="E48" s="164"/>
      <c r="F48" s="164"/>
      <c r="G48" s="165"/>
      <c r="H48" s="6"/>
    </row>
    <row r="49" spans="1:8" s="37" customFormat="1" ht="15.75">
      <c r="A49" s="9"/>
      <c r="B49" s="143" t="s">
        <v>125</v>
      </c>
      <c r="C49" s="144"/>
      <c r="D49" s="144"/>
      <c r="E49" s="144"/>
      <c r="F49" s="144"/>
      <c r="G49" s="145"/>
      <c r="H49" s="6"/>
    </row>
    <row r="50" spans="1:8" ht="15.75">
      <c r="A50" s="9">
        <v>1</v>
      </c>
      <c r="B50" s="17" t="s">
        <v>20</v>
      </c>
      <c r="C50" s="18" t="s">
        <v>21</v>
      </c>
      <c r="D50" s="19">
        <v>2.36</v>
      </c>
      <c r="E50" s="19">
        <v>7.49</v>
      </c>
      <c r="F50" s="19">
        <v>14.89</v>
      </c>
      <c r="G50" s="19">
        <v>136</v>
      </c>
      <c r="H50" s="6"/>
    </row>
    <row r="51" spans="1:8" ht="15.75">
      <c r="A51" s="111">
        <v>243</v>
      </c>
      <c r="B51" s="113" t="s">
        <v>22</v>
      </c>
      <c r="C51" s="111">
        <v>100</v>
      </c>
      <c r="D51" s="99">
        <v>10.0375</v>
      </c>
      <c r="E51" s="99">
        <v>28.274999999999999</v>
      </c>
      <c r="F51" s="99">
        <v>0.44999999999999996</v>
      </c>
      <c r="G51" s="99">
        <v>297.5</v>
      </c>
      <c r="H51" s="6"/>
    </row>
    <row r="52" spans="1:8" ht="31.5">
      <c r="A52" s="9">
        <v>302</v>
      </c>
      <c r="B52" s="17" t="s">
        <v>23</v>
      </c>
      <c r="C52" s="4" t="s">
        <v>24</v>
      </c>
      <c r="D52" s="4">
        <v>8.9</v>
      </c>
      <c r="E52" s="4">
        <v>4.0999999999999996</v>
      </c>
      <c r="F52" s="4">
        <v>9.84</v>
      </c>
      <c r="G52" s="4">
        <v>231</v>
      </c>
      <c r="H52" s="6"/>
    </row>
    <row r="53" spans="1:8" ht="15.75">
      <c r="A53" s="9">
        <v>379</v>
      </c>
      <c r="B53" s="10" t="s">
        <v>25</v>
      </c>
      <c r="C53" s="4">
        <v>200</v>
      </c>
      <c r="D53" s="4">
        <v>3.2</v>
      </c>
      <c r="E53" s="4">
        <v>2.68</v>
      </c>
      <c r="F53" s="4">
        <v>15.95</v>
      </c>
      <c r="G53" s="4">
        <v>100.6</v>
      </c>
      <c r="H53" s="6"/>
    </row>
    <row r="54" spans="1:8" s="70" customFormat="1" ht="31.5">
      <c r="A54" s="77">
        <v>406</v>
      </c>
      <c r="B54" s="69" t="s">
        <v>98</v>
      </c>
      <c r="C54" s="72">
        <v>50</v>
      </c>
      <c r="D54" s="72">
        <v>3.04</v>
      </c>
      <c r="E54" s="72">
        <v>1.42</v>
      </c>
      <c r="F54" s="72">
        <v>18.2</v>
      </c>
      <c r="G54" s="72">
        <v>98</v>
      </c>
      <c r="H54" s="6"/>
    </row>
    <row r="55" spans="1:8" ht="15.75">
      <c r="A55" s="9" t="s">
        <v>11</v>
      </c>
      <c r="B55" s="17" t="s">
        <v>12</v>
      </c>
      <c r="C55" s="4">
        <v>30</v>
      </c>
      <c r="D55" s="4">
        <v>2.36</v>
      </c>
      <c r="E55" s="4">
        <v>0.3</v>
      </c>
      <c r="F55" s="4">
        <v>14.49</v>
      </c>
      <c r="G55" s="4">
        <v>70.14</v>
      </c>
      <c r="H55" s="6"/>
    </row>
    <row r="56" spans="1:8" ht="15.75">
      <c r="A56" s="9"/>
      <c r="B56" s="5" t="s">
        <v>19</v>
      </c>
      <c r="C56" s="109"/>
      <c r="D56" s="112">
        <f t="shared" ref="D56:G56" si="4">SUM(D50:D55)</f>
        <v>29.897499999999997</v>
      </c>
      <c r="E56" s="2">
        <f t="shared" si="4"/>
        <v>44.265000000000001</v>
      </c>
      <c r="F56" s="2">
        <f t="shared" si="4"/>
        <v>73.819999999999993</v>
      </c>
      <c r="G56" s="2">
        <f t="shared" si="4"/>
        <v>933.24</v>
      </c>
      <c r="H56" s="6"/>
    </row>
    <row r="57" spans="1:8" s="37" customFormat="1" ht="15.75">
      <c r="A57" s="9"/>
      <c r="B57" s="129"/>
      <c r="C57" s="130"/>
      <c r="D57" s="130"/>
      <c r="E57" s="130"/>
      <c r="F57" s="130"/>
      <c r="G57" s="131"/>
      <c r="H57" s="6"/>
    </row>
    <row r="58" spans="1:8" s="37" customFormat="1" ht="15.75">
      <c r="A58" s="24"/>
      <c r="B58" s="129" t="s">
        <v>126</v>
      </c>
      <c r="C58" s="130"/>
      <c r="D58" s="130"/>
      <c r="E58" s="130"/>
      <c r="F58" s="130"/>
      <c r="G58" s="131"/>
      <c r="H58" s="6"/>
    </row>
    <row r="59" spans="1:8" s="37" customFormat="1" ht="15.75">
      <c r="A59" s="77">
        <v>70</v>
      </c>
      <c r="B59" s="69" t="s">
        <v>99</v>
      </c>
      <c r="C59" s="72">
        <v>60</v>
      </c>
      <c r="D59" s="72">
        <v>0.74</v>
      </c>
      <c r="E59" s="72">
        <v>0.06</v>
      </c>
      <c r="F59" s="72">
        <v>0</v>
      </c>
      <c r="G59" s="72">
        <v>12</v>
      </c>
      <c r="H59" s="6"/>
    </row>
    <row r="60" spans="1:8" s="37" customFormat="1" ht="15.75">
      <c r="A60" s="9">
        <v>115</v>
      </c>
      <c r="B60" s="10" t="s">
        <v>50</v>
      </c>
      <c r="C60" s="4" t="s">
        <v>47</v>
      </c>
      <c r="D60" s="19">
        <v>0.56000000000000005</v>
      </c>
      <c r="E60" s="19">
        <v>4.8899999999999997</v>
      </c>
      <c r="F60" s="19">
        <v>0.56999999999999995</v>
      </c>
      <c r="G60" s="19">
        <v>51.5</v>
      </c>
      <c r="H60" s="6"/>
    </row>
    <row r="61" spans="1:8" s="94" customFormat="1" ht="15.75">
      <c r="A61" s="9">
        <v>234</v>
      </c>
      <c r="B61" s="10" t="s">
        <v>56</v>
      </c>
      <c r="C61" s="82">
        <v>90</v>
      </c>
      <c r="D61" s="99">
        <v>12.037499999999998</v>
      </c>
      <c r="E61" s="99">
        <v>3.9374999999999996</v>
      </c>
      <c r="F61" s="99">
        <v>8.4375</v>
      </c>
      <c r="G61" s="99">
        <v>117.33749999999999</v>
      </c>
      <c r="H61" s="6"/>
    </row>
    <row r="62" spans="1:8" s="94" customFormat="1" ht="31.5">
      <c r="A62" s="9">
        <v>312</v>
      </c>
      <c r="B62" s="10" t="s">
        <v>57</v>
      </c>
      <c r="C62" s="82" t="s">
        <v>24</v>
      </c>
      <c r="D62" s="82">
        <v>3.08</v>
      </c>
      <c r="E62" s="82">
        <v>2.33</v>
      </c>
      <c r="F62" s="82">
        <v>19.13</v>
      </c>
      <c r="G62" s="82">
        <v>109.73</v>
      </c>
      <c r="H62" s="6"/>
    </row>
    <row r="63" spans="1:8" s="37" customFormat="1" ht="15.75">
      <c r="A63" s="9">
        <v>349</v>
      </c>
      <c r="B63" s="10" t="s">
        <v>53</v>
      </c>
      <c r="C63" s="4">
        <v>200</v>
      </c>
      <c r="D63" s="19">
        <v>1.1599999999999999</v>
      </c>
      <c r="E63" s="19">
        <v>0.3</v>
      </c>
      <c r="F63" s="19">
        <v>47.26</v>
      </c>
      <c r="G63" s="19">
        <v>196.38</v>
      </c>
      <c r="H63" s="6"/>
    </row>
    <row r="64" spans="1:8" s="37" customFormat="1" ht="15.75">
      <c r="A64" s="12">
        <v>338</v>
      </c>
      <c r="B64" s="13" t="s">
        <v>108</v>
      </c>
      <c r="C64" s="12">
        <v>100</v>
      </c>
      <c r="D64" s="12">
        <v>0.39</v>
      </c>
      <c r="E64" s="12">
        <v>0.3</v>
      </c>
      <c r="F64" s="12">
        <v>10.3</v>
      </c>
      <c r="G64" s="12">
        <v>44</v>
      </c>
      <c r="H64" s="6"/>
    </row>
    <row r="65" spans="1:8" s="37" customFormat="1" ht="15.75">
      <c r="A65" s="9" t="s">
        <v>11</v>
      </c>
      <c r="B65" s="17" t="s">
        <v>12</v>
      </c>
      <c r="C65" s="4">
        <v>30</v>
      </c>
      <c r="D65" s="4">
        <v>2.36</v>
      </c>
      <c r="E65" s="4">
        <v>0.3</v>
      </c>
      <c r="F65" s="4">
        <v>14.49</v>
      </c>
      <c r="G65" s="4">
        <v>70.14</v>
      </c>
      <c r="H65" s="6"/>
    </row>
    <row r="66" spans="1:8" s="37" customFormat="1" ht="15.75">
      <c r="A66" s="9" t="s">
        <v>11</v>
      </c>
      <c r="B66" s="10" t="s">
        <v>45</v>
      </c>
      <c r="C66" s="4">
        <v>30</v>
      </c>
      <c r="D66" s="19">
        <v>1.4</v>
      </c>
      <c r="E66" s="19">
        <v>0.3</v>
      </c>
      <c r="F66" s="19">
        <v>13.38</v>
      </c>
      <c r="G66" s="19">
        <v>66</v>
      </c>
      <c r="H66" s="6"/>
    </row>
    <row r="67" spans="1:8" s="37" customFormat="1" ht="15.75">
      <c r="A67" s="24"/>
      <c r="B67" s="5" t="s">
        <v>19</v>
      </c>
      <c r="C67" s="4"/>
      <c r="D67" s="40">
        <f t="shared" ref="D67:G67" si="5">SUM(D59:D66)</f>
        <v>21.727499999999996</v>
      </c>
      <c r="E67" s="40">
        <f t="shared" si="5"/>
        <v>12.417500000000002</v>
      </c>
      <c r="F67" s="40">
        <f t="shared" si="5"/>
        <v>113.56749999999998</v>
      </c>
      <c r="G67" s="40">
        <f t="shared" si="5"/>
        <v>667.08749999999998</v>
      </c>
      <c r="H67" s="6"/>
    </row>
    <row r="68" spans="1:8" s="37" customFormat="1" ht="15.75">
      <c r="A68" s="9"/>
      <c r="B68" s="5" t="s">
        <v>75</v>
      </c>
      <c r="C68" s="109"/>
      <c r="D68" s="106">
        <f>D56+D67</f>
        <v>51.624999999999993</v>
      </c>
      <c r="E68" s="98">
        <f>E56+E67</f>
        <v>56.682500000000005</v>
      </c>
      <c r="F68" s="98">
        <f>F56+F67</f>
        <v>187.38749999999999</v>
      </c>
      <c r="G68" s="98">
        <f>G56+G67</f>
        <v>1600.3274999999999</v>
      </c>
      <c r="H68" s="34"/>
    </row>
    <row r="69" spans="1:8" s="81" customFormat="1">
      <c r="A69" s="140"/>
      <c r="B69" s="141"/>
      <c r="C69" s="141"/>
      <c r="D69" s="141"/>
      <c r="E69" s="141"/>
      <c r="F69" s="141"/>
      <c r="G69" s="142"/>
      <c r="H69" s="34"/>
    </row>
    <row r="70" spans="1:8" s="37" customFormat="1" ht="15.75">
      <c r="A70" s="9"/>
      <c r="B70" s="143" t="s">
        <v>127</v>
      </c>
      <c r="C70" s="144"/>
      <c r="D70" s="144"/>
      <c r="E70" s="144"/>
      <c r="F70" s="144"/>
      <c r="G70" s="145"/>
      <c r="H70" s="6"/>
    </row>
    <row r="71" spans="1:8" ht="15.75">
      <c r="A71" s="9">
        <v>6</v>
      </c>
      <c r="B71" s="21" t="s">
        <v>26</v>
      </c>
      <c r="C71" s="4" t="s">
        <v>27</v>
      </c>
      <c r="D71" s="4">
        <v>5.3</v>
      </c>
      <c r="E71" s="4">
        <v>8.26</v>
      </c>
      <c r="F71" s="4">
        <v>14.82</v>
      </c>
      <c r="G71" s="4">
        <v>155</v>
      </c>
      <c r="H71" s="6"/>
    </row>
    <row r="72" spans="1:8" ht="31.5">
      <c r="A72" s="14">
        <v>223</v>
      </c>
      <c r="B72" s="13" t="s">
        <v>28</v>
      </c>
      <c r="C72" s="14" t="s">
        <v>29</v>
      </c>
      <c r="D72" s="15">
        <v>20.5</v>
      </c>
      <c r="E72" s="15">
        <v>15.2</v>
      </c>
      <c r="F72" s="15">
        <v>39</v>
      </c>
      <c r="G72" s="15">
        <v>378</v>
      </c>
      <c r="H72" s="16"/>
    </row>
    <row r="73" spans="1:8" s="70" customFormat="1" ht="15.75">
      <c r="A73" s="44" t="s">
        <v>11</v>
      </c>
      <c r="B73" s="45" t="s">
        <v>100</v>
      </c>
      <c r="C73" s="44">
        <v>200</v>
      </c>
      <c r="D73" s="44">
        <v>5.8</v>
      </c>
      <c r="E73" s="44">
        <v>6.4</v>
      </c>
      <c r="F73" s="44">
        <v>5.8</v>
      </c>
      <c r="G73" s="44">
        <v>118</v>
      </c>
      <c r="H73" s="16"/>
    </row>
    <row r="74" spans="1:8" ht="15.75">
      <c r="A74" s="9">
        <v>377</v>
      </c>
      <c r="B74" s="17" t="s">
        <v>30</v>
      </c>
      <c r="C74" s="4" t="s">
        <v>31</v>
      </c>
      <c r="D74" s="19">
        <v>0.53</v>
      </c>
      <c r="E74" s="19">
        <v>0</v>
      </c>
      <c r="F74" s="19">
        <v>9.8699999999999992</v>
      </c>
      <c r="G74" s="19">
        <v>41.6</v>
      </c>
      <c r="H74" s="6"/>
    </row>
    <row r="75" spans="1:8" ht="15.75">
      <c r="A75" s="9" t="s">
        <v>11</v>
      </c>
      <c r="B75" s="17" t="s">
        <v>12</v>
      </c>
      <c r="C75" s="4">
        <v>30</v>
      </c>
      <c r="D75" s="4">
        <v>2.36</v>
      </c>
      <c r="E75" s="4">
        <v>0.3</v>
      </c>
      <c r="F75" s="4">
        <v>14.49</v>
      </c>
      <c r="G75" s="4">
        <v>70.14</v>
      </c>
      <c r="H75" s="6"/>
    </row>
    <row r="76" spans="1:8" ht="15.75">
      <c r="A76" s="9"/>
      <c r="B76" s="5" t="s">
        <v>19</v>
      </c>
      <c r="C76" s="4"/>
      <c r="D76" s="3">
        <f t="shared" ref="D76:G76" si="6">SUM(D71:D75)</f>
        <v>34.49</v>
      </c>
      <c r="E76" s="3">
        <f t="shared" si="6"/>
        <v>30.16</v>
      </c>
      <c r="F76" s="3">
        <f t="shared" si="6"/>
        <v>83.97999999999999</v>
      </c>
      <c r="G76" s="3">
        <f t="shared" si="6"/>
        <v>762.74</v>
      </c>
      <c r="H76" s="6"/>
    </row>
    <row r="77" spans="1:8" s="94" customFormat="1" ht="15.75">
      <c r="A77" s="9"/>
      <c r="B77" s="115"/>
      <c r="C77" s="100"/>
      <c r="D77" s="89"/>
      <c r="E77" s="89"/>
      <c r="F77" s="89"/>
      <c r="G77" s="92"/>
      <c r="H77" s="6"/>
    </row>
    <row r="78" spans="1:8" s="42" customFormat="1" ht="15.75">
      <c r="A78" s="24"/>
      <c r="B78" s="129" t="s">
        <v>128</v>
      </c>
      <c r="C78" s="130"/>
      <c r="D78" s="130"/>
      <c r="E78" s="130"/>
      <c r="F78" s="130"/>
      <c r="G78" s="131"/>
      <c r="H78" s="6"/>
    </row>
    <row r="79" spans="1:8" s="42" customFormat="1" ht="15.75">
      <c r="A79" s="9">
        <v>67</v>
      </c>
      <c r="B79" s="33" t="s">
        <v>54</v>
      </c>
      <c r="C79" s="4">
        <v>100</v>
      </c>
      <c r="D79" s="4">
        <v>1.62</v>
      </c>
      <c r="E79" s="4">
        <v>6.2</v>
      </c>
      <c r="F79" s="4">
        <v>8.9</v>
      </c>
      <c r="G79" s="4">
        <v>97.88</v>
      </c>
      <c r="H79" s="6"/>
    </row>
    <row r="80" spans="1:8" s="42" customFormat="1" ht="15.75">
      <c r="A80" s="9">
        <v>111</v>
      </c>
      <c r="B80" s="10" t="s">
        <v>55</v>
      </c>
      <c r="C80" s="4">
        <v>250</v>
      </c>
      <c r="D80" s="19">
        <v>2.89</v>
      </c>
      <c r="E80" s="19">
        <v>2.83</v>
      </c>
      <c r="F80" s="19">
        <v>15.7</v>
      </c>
      <c r="G80" s="19">
        <v>100.13</v>
      </c>
      <c r="H80" s="6"/>
    </row>
    <row r="81" spans="1:8" s="42" customFormat="1" ht="31.5">
      <c r="A81" s="9">
        <v>309</v>
      </c>
      <c r="B81" s="10" t="s">
        <v>51</v>
      </c>
      <c r="C81" s="11" t="s">
        <v>24</v>
      </c>
      <c r="D81" s="61">
        <v>5.0999999999999996</v>
      </c>
      <c r="E81" s="61">
        <v>7.5</v>
      </c>
      <c r="F81" s="61">
        <v>28.5</v>
      </c>
      <c r="G81" s="61">
        <v>201.9</v>
      </c>
      <c r="H81" s="6"/>
    </row>
    <row r="82" spans="1:8" s="42" customFormat="1" ht="31.5">
      <c r="A82" s="9">
        <v>255</v>
      </c>
      <c r="B82" s="10" t="s">
        <v>52</v>
      </c>
      <c r="C82" s="82">
        <v>100</v>
      </c>
      <c r="D82" s="32">
        <v>13.26</v>
      </c>
      <c r="E82" s="32">
        <v>11.23</v>
      </c>
      <c r="F82" s="32">
        <v>3.52</v>
      </c>
      <c r="G82" s="32">
        <v>185</v>
      </c>
      <c r="H82" s="6"/>
    </row>
    <row r="83" spans="1:8" s="42" customFormat="1" ht="15.75">
      <c r="A83" s="77">
        <v>350</v>
      </c>
      <c r="B83" s="69" t="s">
        <v>74</v>
      </c>
      <c r="C83" s="74">
        <v>200</v>
      </c>
      <c r="D83" s="72">
        <v>0</v>
      </c>
      <c r="E83" s="72">
        <v>0</v>
      </c>
      <c r="F83" s="72">
        <v>29</v>
      </c>
      <c r="G83" s="72">
        <v>125</v>
      </c>
      <c r="H83" s="6"/>
    </row>
    <row r="84" spans="1:8" s="42" customFormat="1" ht="15.75">
      <c r="A84" s="9" t="s">
        <v>11</v>
      </c>
      <c r="B84" s="10" t="s">
        <v>48</v>
      </c>
      <c r="C84" s="22">
        <v>200</v>
      </c>
      <c r="D84" s="26">
        <v>1</v>
      </c>
      <c r="E84" s="26">
        <v>0.2</v>
      </c>
      <c r="F84" s="26">
        <v>20</v>
      </c>
      <c r="G84" s="26">
        <v>86.6</v>
      </c>
      <c r="H84" s="6"/>
    </row>
    <row r="85" spans="1:8" s="42" customFormat="1" ht="15.75">
      <c r="A85" s="9" t="s">
        <v>11</v>
      </c>
      <c r="B85" s="17" t="s">
        <v>12</v>
      </c>
      <c r="C85" s="4">
        <v>30</v>
      </c>
      <c r="D85" s="4">
        <v>2.36</v>
      </c>
      <c r="E85" s="4">
        <v>0.3</v>
      </c>
      <c r="F85" s="4">
        <v>14.49</v>
      </c>
      <c r="G85" s="4">
        <v>70.14</v>
      </c>
      <c r="H85" s="6"/>
    </row>
    <row r="86" spans="1:8" s="42" customFormat="1" ht="15.75">
      <c r="A86" s="9" t="s">
        <v>11</v>
      </c>
      <c r="B86" s="10" t="s">
        <v>45</v>
      </c>
      <c r="C86" s="22">
        <v>30</v>
      </c>
      <c r="D86" s="19">
        <v>1.4</v>
      </c>
      <c r="E86" s="19">
        <v>0.3</v>
      </c>
      <c r="F86" s="19">
        <v>13.38</v>
      </c>
      <c r="G86" s="19">
        <v>66</v>
      </c>
      <c r="H86" s="6"/>
    </row>
    <row r="87" spans="1:8" s="42" customFormat="1" ht="15.75">
      <c r="A87" s="9" t="s">
        <v>11</v>
      </c>
      <c r="B87" s="31" t="s">
        <v>19</v>
      </c>
      <c r="C87" s="22"/>
      <c r="D87" s="43">
        <f t="shared" ref="D87:G87" si="7">SUM(D79:D86)</f>
        <v>27.629999999999995</v>
      </c>
      <c r="E87" s="43">
        <f t="shared" si="7"/>
        <v>28.560000000000002</v>
      </c>
      <c r="F87" s="43">
        <f t="shared" si="7"/>
        <v>133.49</v>
      </c>
      <c r="G87" s="43">
        <f t="shared" si="7"/>
        <v>932.65</v>
      </c>
      <c r="H87" s="6"/>
    </row>
    <row r="88" spans="1:8" s="42" customFormat="1" ht="15.75">
      <c r="A88" s="9"/>
      <c r="B88" s="83" t="s">
        <v>78</v>
      </c>
      <c r="C88" s="80"/>
      <c r="D88" s="96">
        <f>D76+D87</f>
        <v>62.12</v>
      </c>
      <c r="E88" s="96">
        <f t="shared" ref="E88:G88" si="8">E76+E87</f>
        <v>58.72</v>
      </c>
      <c r="F88" s="96">
        <f t="shared" si="8"/>
        <v>217.47</v>
      </c>
      <c r="G88" s="96">
        <f t="shared" si="8"/>
        <v>1695.3899999999999</v>
      </c>
      <c r="H88" s="6"/>
    </row>
    <row r="89" spans="1:8" s="81" customFormat="1" ht="15.75">
      <c r="A89" s="9"/>
      <c r="B89" s="129"/>
      <c r="C89" s="130"/>
      <c r="D89" s="130"/>
      <c r="E89" s="130"/>
      <c r="F89" s="130"/>
      <c r="G89" s="131"/>
      <c r="H89" s="6"/>
    </row>
    <row r="90" spans="1:8" s="42" customFormat="1" ht="15.75">
      <c r="A90" s="9"/>
      <c r="B90" s="166" t="s">
        <v>143</v>
      </c>
      <c r="C90" s="167"/>
      <c r="D90" s="167"/>
      <c r="E90" s="167"/>
      <c r="F90" s="167"/>
      <c r="G90" s="168"/>
      <c r="H90" s="6"/>
    </row>
    <row r="91" spans="1:8" ht="15.75">
      <c r="A91" s="9">
        <v>3</v>
      </c>
      <c r="B91" s="10" t="s">
        <v>13</v>
      </c>
      <c r="C91" s="18" t="s">
        <v>14</v>
      </c>
      <c r="D91" s="4">
        <v>6.16</v>
      </c>
      <c r="E91" s="4">
        <v>7.79</v>
      </c>
      <c r="F91" s="4">
        <v>14.83</v>
      </c>
      <c r="G91" s="4">
        <v>154</v>
      </c>
      <c r="H91" s="6"/>
    </row>
    <row r="92" spans="1:8" ht="31.5">
      <c r="A92" s="9">
        <v>210</v>
      </c>
      <c r="B92" s="17" t="s">
        <v>32</v>
      </c>
      <c r="C92" s="4" t="s">
        <v>24</v>
      </c>
      <c r="D92" s="19">
        <v>15</v>
      </c>
      <c r="E92" s="19">
        <v>28</v>
      </c>
      <c r="F92" s="19">
        <v>3.06</v>
      </c>
      <c r="G92" s="19">
        <v>320</v>
      </c>
      <c r="H92" s="6"/>
    </row>
    <row r="93" spans="1:8" ht="15.75">
      <c r="A93" s="9">
        <v>376</v>
      </c>
      <c r="B93" s="10" t="s">
        <v>33</v>
      </c>
      <c r="C93" s="4" t="s">
        <v>34</v>
      </c>
      <c r="D93" s="4">
        <v>0.53</v>
      </c>
      <c r="E93" s="4">
        <v>0</v>
      </c>
      <c r="F93" s="4">
        <v>9.4700000000000006</v>
      </c>
      <c r="G93" s="4">
        <v>40</v>
      </c>
      <c r="H93" s="6"/>
    </row>
    <row r="94" spans="1:8" ht="15.75">
      <c r="A94" s="12" t="s">
        <v>11</v>
      </c>
      <c r="B94" s="13" t="s">
        <v>17</v>
      </c>
      <c r="C94" s="12">
        <v>20</v>
      </c>
      <c r="D94" s="12">
        <v>1.7</v>
      </c>
      <c r="E94" s="12">
        <v>2.2599999999999998</v>
      </c>
      <c r="F94" s="12">
        <v>13.08</v>
      </c>
      <c r="G94" s="12">
        <v>62</v>
      </c>
      <c r="H94" s="6"/>
    </row>
    <row r="95" spans="1:8" ht="15.75">
      <c r="A95" s="9" t="s">
        <v>11</v>
      </c>
      <c r="B95" s="17" t="s">
        <v>12</v>
      </c>
      <c r="C95" s="4">
        <v>30</v>
      </c>
      <c r="D95" s="4">
        <v>2.36</v>
      </c>
      <c r="E95" s="4">
        <v>0.3</v>
      </c>
      <c r="F95" s="4">
        <v>14.49</v>
      </c>
      <c r="G95" s="4">
        <v>70.14</v>
      </c>
      <c r="H95" s="6"/>
    </row>
    <row r="96" spans="1:8" ht="15.75">
      <c r="A96" s="9"/>
      <c r="B96" s="5" t="s">
        <v>19</v>
      </c>
      <c r="C96" s="4"/>
      <c r="D96" s="3">
        <f t="shared" ref="D96:G96" si="9">SUM(D91:D95)</f>
        <v>25.75</v>
      </c>
      <c r="E96" s="3">
        <f t="shared" si="9"/>
        <v>38.349999999999994</v>
      </c>
      <c r="F96" s="3">
        <f t="shared" si="9"/>
        <v>54.93</v>
      </c>
      <c r="G96" s="3">
        <f t="shared" si="9"/>
        <v>646.14</v>
      </c>
      <c r="H96" s="6"/>
    </row>
    <row r="97" spans="1:8" s="94" customFormat="1" ht="15.75">
      <c r="A97" s="9"/>
      <c r="B97" s="115"/>
      <c r="C97" s="100"/>
      <c r="D97" s="89"/>
      <c r="E97" s="89"/>
      <c r="F97" s="89"/>
      <c r="G97" s="92"/>
      <c r="H97" s="6"/>
    </row>
    <row r="98" spans="1:8" s="46" customFormat="1" ht="15.75">
      <c r="A98" s="25"/>
      <c r="B98" s="129" t="s">
        <v>129</v>
      </c>
      <c r="C98" s="130"/>
      <c r="D98" s="130"/>
      <c r="E98" s="130"/>
      <c r="F98" s="130"/>
      <c r="G98" s="131"/>
      <c r="H98" s="6"/>
    </row>
    <row r="99" spans="1:8" s="46" customFormat="1" ht="21.75" customHeight="1">
      <c r="A99" s="9">
        <v>40</v>
      </c>
      <c r="B99" s="10" t="s">
        <v>58</v>
      </c>
      <c r="C99" s="22">
        <v>100</v>
      </c>
      <c r="D99" s="4">
        <v>2.7</v>
      </c>
      <c r="E99" s="4">
        <v>7</v>
      </c>
      <c r="F99" s="4">
        <v>11</v>
      </c>
      <c r="G99" s="4">
        <v>112.7</v>
      </c>
      <c r="H99" s="6"/>
    </row>
    <row r="100" spans="1:8" s="46" customFormat="1" ht="31.5">
      <c r="A100" s="9">
        <v>82</v>
      </c>
      <c r="B100" s="10" t="s">
        <v>115</v>
      </c>
      <c r="C100" s="82" t="s">
        <v>70</v>
      </c>
      <c r="D100" s="97">
        <v>1.83</v>
      </c>
      <c r="E100" s="97">
        <v>4.9000000000000004</v>
      </c>
      <c r="F100" s="97">
        <v>11.75</v>
      </c>
      <c r="G100" s="97">
        <v>98.4</v>
      </c>
      <c r="H100" s="6"/>
    </row>
    <row r="101" spans="1:8" s="94" customFormat="1" ht="31.5">
      <c r="A101" s="79">
        <v>125</v>
      </c>
      <c r="B101" s="75" t="s">
        <v>116</v>
      </c>
      <c r="C101" s="76">
        <v>210</v>
      </c>
      <c r="D101" s="41">
        <v>4.04</v>
      </c>
      <c r="E101" s="41">
        <v>7.92</v>
      </c>
      <c r="F101" s="41">
        <v>27.98</v>
      </c>
      <c r="G101" s="41">
        <v>210</v>
      </c>
      <c r="H101" s="6"/>
    </row>
    <row r="102" spans="1:8" s="46" customFormat="1" ht="31.5">
      <c r="A102" s="9">
        <v>288</v>
      </c>
      <c r="B102" s="10" t="s">
        <v>117</v>
      </c>
      <c r="C102" s="22">
        <v>110</v>
      </c>
      <c r="D102" s="19">
        <v>23.48</v>
      </c>
      <c r="E102" s="19">
        <v>25.82</v>
      </c>
      <c r="F102" s="19">
        <v>0.48</v>
      </c>
      <c r="G102" s="19">
        <v>328</v>
      </c>
      <c r="H102" s="6"/>
    </row>
    <row r="103" spans="1:8" s="46" customFormat="1" ht="31.5">
      <c r="A103" s="9">
        <v>388</v>
      </c>
      <c r="B103" s="10" t="s">
        <v>59</v>
      </c>
      <c r="C103" s="4">
        <v>200</v>
      </c>
      <c r="D103" s="26">
        <v>0.4</v>
      </c>
      <c r="E103" s="26">
        <v>0.27</v>
      </c>
      <c r="F103" s="26">
        <v>17.2</v>
      </c>
      <c r="G103" s="26">
        <v>72.8</v>
      </c>
      <c r="H103" s="6"/>
    </row>
    <row r="104" spans="1:8" s="46" customFormat="1" ht="15.75">
      <c r="A104" s="9" t="s">
        <v>11</v>
      </c>
      <c r="B104" s="17" t="s">
        <v>12</v>
      </c>
      <c r="C104" s="4">
        <v>30</v>
      </c>
      <c r="D104" s="4">
        <v>2.36</v>
      </c>
      <c r="E104" s="4">
        <v>0.3</v>
      </c>
      <c r="F104" s="4">
        <v>14.49</v>
      </c>
      <c r="G104" s="4">
        <v>70.14</v>
      </c>
      <c r="H104" s="6"/>
    </row>
    <row r="105" spans="1:8" s="46" customFormat="1" ht="15.75">
      <c r="A105" s="9" t="s">
        <v>11</v>
      </c>
      <c r="B105" s="10" t="s">
        <v>45</v>
      </c>
      <c r="C105" s="4">
        <v>30</v>
      </c>
      <c r="D105" s="19">
        <v>1.4</v>
      </c>
      <c r="E105" s="19">
        <v>0.3</v>
      </c>
      <c r="F105" s="19">
        <v>13.38</v>
      </c>
      <c r="G105" s="19">
        <v>66</v>
      </c>
      <c r="H105" s="6"/>
    </row>
    <row r="106" spans="1:8" s="46" customFormat="1" ht="15.75">
      <c r="A106" s="9"/>
      <c r="B106" s="31" t="s">
        <v>19</v>
      </c>
      <c r="C106" s="4"/>
      <c r="D106" s="47">
        <f t="shared" ref="D106:G106" si="10">SUM(D99:D105)</f>
        <v>36.209999999999994</v>
      </c>
      <c r="E106" s="47">
        <f t="shared" si="10"/>
        <v>46.51</v>
      </c>
      <c r="F106" s="47">
        <f t="shared" si="10"/>
        <v>96.279999999999987</v>
      </c>
      <c r="G106" s="47">
        <f t="shared" si="10"/>
        <v>958.04</v>
      </c>
      <c r="H106" s="6"/>
    </row>
    <row r="107" spans="1:8" s="46" customFormat="1" ht="15.75">
      <c r="A107" s="9"/>
      <c r="B107" s="5" t="s">
        <v>79</v>
      </c>
      <c r="C107" s="82"/>
      <c r="D107" s="96">
        <f>D96+D106</f>
        <v>61.959999999999994</v>
      </c>
      <c r="E107" s="96">
        <f>E96+E106</f>
        <v>84.859999999999985</v>
      </c>
      <c r="F107" s="96">
        <f>F96+F106</f>
        <v>151.20999999999998</v>
      </c>
      <c r="G107" s="96">
        <f>G96+G106</f>
        <v>1604.1799999999998</v>
      </c>
      <c r="H107" s="6"/>
    </row>
    <row r="108" spans="1:8" s="94" customFormat="1" ht="15.75">
      <c r="A108" s="117"/>
      <c r="B108" s="122"/>
      <c r="C108" s="100"/>
      <c r="D108" s="127"/>
      <c r="E108" s="127"/>
      <c r="F108" s="127"/>
      <c r="G108" s="128"/>
      <c r="H108" s="6"/>
    </row>
    <row r="109" spans="1:8" s="85" customFormat="1">
      <c r="A109" s="146" t="s">
        <v>141</v>
      </c>
      <c r="B109" s="141"/>
      <c r="C109" s="141"/>
      <c r="D109" s="141"/>
      <c r="E109" s="141"/>
      <c r="F109" s="141"/>
      <c r="G109" s="142"/>
      <c r="H109" s="6"/>
    </row>
    <row r="110" spans="1:8" s="46" customFormat="1" ht="15.75">
      <c r="A110" s="9"/>
      <c r="B110" s="143" t="s">
        <v>130</v>
      </c>
      <c r="C110" s="144"/>
      <c r="D110" s="144"/>
      <c r="E110" s="144"/>
      <c r="F110" s="144"/>
      <c r="G110" s="145"/>
      <c r="H110" s="6"/>
    </row>
    <row r="111" spans="1:8" ht="15.75">
      <c r="A111" s="9">
        <v>1</v>
      </c>
      <c r="B111" s="17" t="s">
        <v>20</v>
      </c>
      <c r="C111" s="18" t="s">
        <v>21</v>
      </c>
      <c r="D111" s="19">
        <v>2.36</v>
      </c>
      <c r="E111" s="19">
        <v>7.49</v>
      </c>
      <c r="F111" s="19">
        <v>14.89</v>
      </c>
      <c r="G111" s="19">
        <v>136</v>
      </c>
      <c r="H111" s="6"/>
    </row>
    <row r="112" spans="1:8" ht="15.75">
      <c r="A112" s="77">
        <v>208</v>
      </c>
      <c r="B112" s="73" t="s">
        <v>101</v>
      </c>
      <c r="C112" s="74">
        <v>155</v>
      </c>
      <c r="D112" s="72">
        <v>13.33</v>
      </c>
      <c r="E112" s="72">
        <v>12.96</v>
      </c>
      <c r="F112" s="72">
        <v>30.2</v>
      </c>
      <c r="G112" s="72">
        <v>291</v>
      </c>
      <c r="H112" s="6"/>
    </row>
    <row r="113" spans="1:8" s="50" customFormat="1" ht="15.75">
      <c r="A113" s="77">
        <v>420</v>
      </c>
      <c r="B113" s="69" t="s">
        <v>102</v>
      </c>
      <c r="C113" s="72">
        <v>50</v>
      </c>
      <c r="D113" s="72">
        <v>4.8</v>
      </c>
      <c r="E113" s="72">
        <v>6.92</v>
      </c>
      <c r="F113" s="72">
        <v>13.45</v>
      </c>
      <c r="G113" s="72">
        <v>135</v>
      </c>
      <c r="H113" s="6"/>
    </row>
    <row r="114" spans="1:8" ht="15.75">
      <c r="A114" s="9">
        <v>379</v>
      </c>
      <c r="B114" s="10" t="s">
        <v>25</v>
      </c>
      <c r="C114" s="4">
        <v>200</v>
      </c>
      <c r="D114" s="4">
        <v>3.2</v>
      </c>
      <c r="E114" s="4">
        <v>2.68</v>
      </c>
      <c r="F114" s="4">
        <v>15.95</v>
      </c>
      <c r="G114" s="4">
        <v>100.6</v>
      </c>
      <c r="H114" s="6"/>
    </row>
    <row r="115" spans="1:8" ht="15.75">
      <c r="A115" s="9" t="s">
        <v>11</v>
      </c>
      <c r="B115" s="17" t="s">
        <v>12</v>
      </c>
      <c r="C115" s="4">
        <v>30</v>
      </c>
      <c r="D115" s="4">
        <v>2.36</v>
      </c>
      <c r="E115" s="4">
        <v>0.3</v>
      </c>
      <c r="F115" s="4">
        <v>14.49</v>
      </c>
      <c r="G115" s="4">
        <v>70.14</v>
      </c>
      <c r="H115" s="6"/>
    </row>
    <row r="116" spans="1:8" ht="15.75">
      <c r="A116" s="9"/>
      <c r="B116" s="5" t="s">
        <v>19</v>
      </c>
      <c r="C116" s="4"/>
      <c r="D116" s="2">
        <f t="shared" ref="D116:G116" si="11">SUM(D111:D115)</f>
        <v>26.049999999999997</v>
      </c>
      <c r="E116" s="2">
        <f t="shared" si="11"/>
        <v>30.350000000000005</v>
      </c>
      <c r="F116" s="2">
        <f t="shared" si="11"/>
        <v>88.98</v>
      </c>
      <c r="G116" s="2">
        <f t="shared" si="11"/>
        <v>732.74</v>
      </c>
      <c r="H116" s="6"/>
    </row>
    <row r="117" spans="1:8" s="48" customFormat="1" ht="15.75">
      <c r="A117" s="9"/>
      <c r="B117" s="5"/>
      <c r="C117" s="35"/>
      <c r="D117" s="36"/>
      <c r="E117" s="36"/>
      <c r="F117" s="36"/>
      <c r="G117" s="39"/>
      <c r="H117" s="6"/>
    </row>
    <row r="118" spans="1:8" s="48" customFormat="1" ht="27" customHeight="1">
      <c r="A118" s="24"/>
      <c r="B118" s="129" t="s">
        <v>131</v>
      </c>
      <c r="C118" s="130"/>
      <c r="D118" s="130"/>
      <c r="E118" s="130"/>
      <c r="F118" s="130"/>
      <c r="G118" s="131"/>
      <c r="H118" s="6"/>
    </row>
    <row r="119" spans="1:8" s="48" customFormat="1" ht="31.5">
      <c r="A119" s="25">
        <v>45</v>
      </c>
      <c r="B119" s="10" t="s">
        <v>63</v>
      </c>
      <c r="C119" s="29">
        <v>100</v>
      </c>
      <c r="D119" s="30">
        <v>1.33</v>
      </c>
      <c r="E119" s="30">
        <v>6.08</v>
      </c>
      <c r="F119" s="30">
        <v>8.59</v>
      </c>
      <c r="G119" s="30">
        <v>94.12</v>
      </c>
      <c r="H119" s="6"/>
    </row>
    <row r="120" spans="1:8" s="48" customFormat="1" ht="31.5">
      <c r="A120" s="78">
        <v>97</v>
      </c>
      <c r="B120" s="69" t="s">
        <v>118</v>
      </c>
      <c r="C120" s="74">
        <v>250</v>
      </c>
      <c r="D120" s="72">
        <v>3.04</v>
      </c>
      <c r="E120" s="72">
        <v>2.99</v>
      </c>
      <c r="F120" s="72">
        <v>16.87</v>
      </c>
      <c r="G120" s="72">
        <v>118.37</v>
      </c>
      <c r="H120" s="6"/>
    </row>
    <row r="121" spans="1:8" s="48" customFormat="1" ht="15.75">
      <c r="A121" s="25">
        <v>260</v>
      </c>
      <c r="B121" s="10" t="s">
        <v>64</v>
      </c>
      <c r="C121" s="84">
        <v>100</v>
      </c>
      <c r="D121" s="97">
        <v>14.55</v>
      </c>
      <c r="E121" s="97">
        <v>16.79</v>
      </c>
      <c r="F121" s="97">
        <v>2.89</v>
      </c>
      <c r="G121" s="97">
        <v>221</v>
      </c>
      <c r="H121" s="6"/>
    </row>
    <row r="122" spans="1:8" s="48" customFormat="1" ht="31.5">
      <c r="A122" s="9">
        <v>302</v>
      </c>
      <c r="B122" s="17" t="s">
        <v>23</v>
      </c>
      <c r="C122" s="82" t="s">
        <v>24</v>
      </c>
      <c r="D122" s="82">
        <v>8.9</v>
      </c>
      <c r="E122" s="82">
        <v>4.0999999999999996</v>
      </c>
      <c r="F122" s="82">
        <v>9.84</v>
      </c>
      <c r="G122" s="82">
        <v>231</v>
      </c>
      <c r="H122" s="6"/>
    </row>
    <row r="123" spans="1:8" s="48" customFormat="1" ht="15.75">
      <c r="A123" s="78" t="s">
        <v>11</v>
      </c>
      <c r="B123" s="69" t="s">
        <v>48</v>
      </c>
      <c r="C123" s="74">
        <v>200</v>
      </c>
      <c r="D123" s="72">
        <v>1</v>
      </c>
      <c r="E123" s="72">
        <v>0.2</v>
      </c>
      <c r="F123" s="72">
        <v>20</v>
      </c>
      <c r="G123" s="72">
        <v>86.6</v>
      </c>
      <c r="H123" s="6"/>
    </row>
    <row r="124" spans="1:8" s="48" customFormat="1" ht="15.75">
      <c r="A124" s="9" t="s">
        <v>11</v>
      </c>
      <c r="B124" s="17" t="s">
        <v>12</v>
      </c>
      <c r="C124" s="82">
        <v>30</v>
      </c>
      <c r="D124" s="82">
        <v>2.36</v>
      </c>
      <c r="E124" s="82">
        <v>0.3</v>
      </c>
      <c r="F124" s="82">
        <v>14.49</v>
      </c>
      <c r="G124" s="82">
        <v>70.14</v>
      </c>
      <c r="H124" s="6"/>
    </row>
    <row r="125" spans="1:8" s="48" customFormat="1" ht="15.75">
      <c r="A125" s="25" t="s">
        <v>11</v>
      </c>
      <c r="B125" s="10" t="s">
        <v>45</v>
      </c>
      <c r="C125" s="84">
        <v>30</v>
      </c>
      <c r="D125" s="97">
        <v>1.4</v>
      </c>
      <c r="E125" s="97">
        <v>0.3</v>
      </c>
      <c r="F125" s="97">
        <v>13.38</v>
      </c>
      <c r="G125" s="97">
        <v>66</v>
      </c>
      <c r="H125" s="6"/>
    </row>
    <row r="126" spans="1:8" s="48" customFormat="1" ht="15.75">
      <c r="A126" s="25"/>
      <c r="B126" s="31" t="s">
        <v>19</v>
      </c>
      <c r="C126" s="84"/>
      <c r="D126" s="71">
        <f>SUM(D119:D125)</f>
        <v>32.58</v>
      </c>
      <c r="E126" s="71">
        <f>SUM(E119:E125)</f>
        <v>30.76</v>
      </c>
      <c r="F126" s="71">
        <f>SUM(F119:F125)</f>
        <v>86.059999999999988</v>
      </c>
      <c r="G126" s="71">
        <f>SUM(G119:G125)</f>
        <v>887.23</v>
      </c>
      <c r="H126" s="6"/>
    </row>
    <row r="127" spans="1:8" s="48" customFormat="1" ht="15.75">
      <c r="A127" s="9"/>
      <c r="B127" s="83" t="s">
        <v>80</v>
      </c>
      <c r="C127" s="80"/>
      <c r="D127" s="96">
        <f>D116+D126</f>
        <v>58.629999999999995</v>
      </c>
      <c r="E127" s="96">
        <f>E116+E126</f>
        <v>61.110000000000007</v>
      </c>
      <c r="F127" s="96">
        <f>F116+F126</f>
        <v>175.04</v>
      </c>
      <c r="G127" s="96">
        <f>G116+G126</f>
        <v>1619.97</v>
      </c>
      <c r="H127" s="6"/>
    </row>
    <row r="128" spans="1:8" s="87" customFormat="1" ht="15.75">
      <c r="A128" s="88"/>
      <c r="B128" s="129"/>
      <c r="C128" s="130"/>
      <c r="D128" s="130"/>
      <c r="E128" s="130"/>
      <c r="F128" s="130"/>
      <c r="G128" s="131"/>
      <c r="H128" s="6"/>
    </row>
    <row r="129" spans="1:8" s="51" customFormat="1" ht="15.75">
      <c r="A129" s="9"/>
      <c r="B129" s="143" t="s">
        <v>132</v>
      </c>
      <c r="C129" s="144"/>
      <c r="D129" s="144"/>
      <c r="E129" s="144"/>
      <c r="F129" s="144"/>
      <c r="G129" s="145"/>
      <c r="H129" s="6"/>
    </row>
    <row r="130" spans="1:8" ht="15.75">
      <c r="A130" s="9">
        <v>3</v>
      </c>
      <c r="B130" s="10" t="s">
        <v>13</v>
      </c>
      <c r="C130" s="18" t="s">
        <v>14</v>
      </c>
      <c r="D130" s="4">
        <v>6.16</v>
      </c>
      <c r="E130" s="4">
        <v>7.79</v>
      </c>
      <c r="F130" s="4">
        <v>14.83</v>
      </c>
      <c r="G130" s="4">
        <v>154</v>
      </c>
      <c r="H130" s="6"/>
    </row>
    <row r="131" spans="1:8" ht="31.5">
      <c r="A131" s="9">
        <v>173</v>
      </c>
      <c r="B131" s="10" t="s">
        <v>35</v>
      </c>
      <c r="C131" s="4" t="s">
        <v>16</v>
      </c>
      <c r="D131" s="19">
        <v>6.9</v>
      </c>
      <c r="E131" s="19">
        <v>4</v>
      </c>
      <c r="F131" s="19">
        <v>36.96</v>
      </c>
      <c r="G131" s="19">
        <v>208</v>
      </c>
      <c r="H131" s="6"/>
    </row>
    <row r="132" spans="1:8" ht="15.75">
      <c r="A132" s="9">
        <v>378</v>
      </c>
      <c r="B132" s="17" t="s">
        <v>36</v>
      </c>
      <c r="C132" s="4">
        <v>200</v>
      </c>
      <c r="D132" s="4">
        <v>1.5</v>
      </c>
      <c r="E132" s="4">
        <v>1.3</v>
      </c>
      <c r="F132" s="4">
        <v>15.9</v>
      </c>
      <c r="G132" s="4">
        <v>81</v>
      </c>
      <c r="H132" s="6"/>
    </row>
    <row r="133" spans="1:8" s="70" customFormat="1" ht="15.75">
      <c r="A133" s="44" t="s">
        <v>76</v>
      </c>
      <c r="B133" s="45" t="s">
        <v>77</v>
      </c>
      <c r="C133" s="41">
        <v>200</v>
      </c>
      <c r="D133" s="44">
        <v>5</v>
      </c>
      <c r="E133" s="44">
        <v>3.2</v>
      </c>
      <c r="F133" s="44">
        <v>12.5</v>
      </c>
      <c r="G133" s="44">
        <v>45</v>
      </c>
      <c r="H133" s="6"/>
    </row>
    <row r="134" spans="1:8" ht="15.75">
      <c r="A134" s="9" t="s">
        <v>11</v>
      </c>
      <c r="B134" s="17" t="s">
        <v>12</v>
      </c>
      <c r="C134" s="4">
        <v>30</v>
      </c>
      <c r="D134" s="4">
        <v>2.36</v>
      </c>
      <c r="E134" s="4">
        <v>0.3</v>
      </c>
      <c r="F134" s="4">
        <v>14.49</v>
      </c>
      <c r="G134" s="4">
        <v>70.14</v>
      </c>
      <c r="H134" s="6"/>
    </row>
    <row r="135" spans="1:8" ht="15.75">
      <c r="A135" s="9"/>
      <c r="B135" s="5" t="s">
        <v>19</v>
      </c>
      <c r="C135" s="4"/>
      <c r="D135" s="3">
        <f t="shared" ref="D135:G135" si="12">SUM(D130:D134)</f>
        <v>21.92</v>
      </c>
      <c r="E135" s="3">
        <f t="shared" si="12"/>
        <v>16.59</v>
      </c>
      <c r="F135" s="3">
        <f t="shared" si="12"/>
        <v>94.679999999999993</v>
      </c>
      <c r="G135" s="3">
        <f t="shared" si="12"/>
        <v>558.14</v>
      </c>
      <c r="H135" s="6"/>
    </row>
    <row r="136" spans="1:8" s="94" customFormat="1" ht="15.75">
      <c r="A136" s="9"/>
      <c r="B136" s="115"/>
      <c r="C136" s="100"/>
      <c r="D136" s="89"/>
      <c r="E136" s="89"/>
      <c r="F136" s="89"/>
      <c r="G136" s="92"/>
      <c r="H136" s="6"/>
    </row>
    <row r="137" spans="1:8" s="49" customFormat="1" ht="15.75">
      <c r="A137" s="9"/>
      <c r="B137" s="129" t="s">
        <v>133</v>
      </c>
      <c r="C137" s="130"/>
      <c r="D137" s="130"/>
      <c r="E137" s="130"/>
      <c r="F137" s="130"/>
      <c r="G137" s="131"/>
      <c r="H137" s="6"/>
    </row>
    <row r="138" spans="1:8" s="49" customFormat="1" ht="15.75">
      <c r="A138" s="9">
        <v>71</v>
      </c>
      <c r="B138" s="10" t="s">
        <v>60</v>
      </c>
      <c r="C138" s="26">
        <v>60</v>
      </c>
      <c r="D138" s="26">
        <v>0.48</v>
      </c>
      <c r="E138" s="26">
        <v>0.06</v>
      </c>
      <c r="F138" s="26">
        <v>1.5</v>
      </c>
      <c r="G138" s="26">
        <v>8.4600000000000009</v>
      </c>
      <c r="H138" s="6"/>
    </row>
    <row r="139" spans="1:8" s="94" customFormat="1" ht="31.5">
      <c r="A139" s="9">
        <v>95</v>
      </c>
      <c r="B139" s="10" t="s">
        <v>61</v>
      </c>
      <c r="C139" s="82" t="s">
        <v>47</v>
      </c>
      <c r="D139" s="82">
        <v>2.2000000000000002</v>
      </c>
      <c r="E139" s="82">
        <v>5.2</v>
      </c>
      <c r="F139" s="82">
        <v>15.68</v>
      </c>
      <c r="G139" s="82">
        <v>120.5</v>
      </c>
      <c r="H139" s="6"/>
    </row>
    <row r="140" spans="1:8" s="94" customFormat="1" ht="15.75">
      <c r="A140" s="9">
        <v>227</v>
      </c>
      <c r="B140" s="10" t="s">
        <v>62</v>
      </c>
      <c r="C140" s="82">
        <v>90</v>
      </c>
      <c r="D140" s="99">
        <v>10.057499999999999</v>
      </c>
      <c r="E140" s="99">
        <v>2.2275</v>
      </c>
      <c r="F140" s="99">
        <v>2.3512499999999998</v>
      </c>
      <c r="G140" s="99">
        <v>69.75</v>
      </c>
      <c r="H140" s="6"/>
    </row>
    <row r="141" spans="1:8" s="94" customFormat="1" ht="15.75">
      <c r="A141" s="14">
        <v>304</v>
      </c>
      <c r="B141" s="23" t="s">
        <v>43</v>
      </c>
      <c r="C141" s="27">
        <v>150</v>
      </c>
      <c r="D141" s="63">
        <v>3.67</v>
      </c>
      <c r="E141" s="63">
        <v>5.4</v>
      </c>
      <c r="F141" s="63">
        <v>28</v>
      </c>
      <c r="G141" s="63">
        <v>210.11</v>
      </c>
      <c r="H141" s="6"/>
    </row>
    <row r="142" spans="1:8" s="94" customFormat="1" ht="15.75">
      <c r="A142" s="9">
        <v>342</v>
      </c>
      <c r="B142" s="10" t="s">
        <v>44</v>
      </c>
      <c r="C142" s="84">
        <v>200</v>
      </c>
      <c r="D142" s="82">
        <v>0.16</v>
      </c>
      <c r="E142" s="82">
        <v>0.16</v>
      </c>
      <c r="F142" s="82">
        <v>23.88</v>
      </c>
      <c r="G142" s="82">
        <v>97.6</v>
      </c>
      <c r="H142" s="6"/>
    </row>
    <row r="143" spans="1:8" s="94" customFormat="1" ht="15.75">
      <c r="A143" s="14">
        <v>338</v>
      </c>
      <c r="B143" s="23" t="s">
        <v>109</v>
      </c>
      <c r="C143" s="12">
        <v>100</v>
      </c>
      <c r="D143" s="12">
        <v>1.5</v>
      </c>
      <c r="E143" s="12">
        <v>0.5</v>
      </c>
      <c r="F143" s="12">
        <v>21</v>
      </c>
      <c r="G143" s="12">
        <v>96</v>
      </c>
      <c r="H143" s="6"/>
    </row>
    <row r="144" spans="1:8" s="94" customFormat="1" ht="15.75">
      <c r="A144" s="9" t="s">
        <v>11</v>
      </c>
      <c r="B144" s="17" t="s">
        <v>12</v>
      </c>
      <c r="C144" s="82">
        <v>30</v>
      </c>
      <c r="D144" s="82">
        <v>2.36</v>
      </c>
      <c r="E144" s="82">
        <v>0.3</v>
      </c>
      <c r="F144" s="82">
        <v>14.49</v>
      </c>
      <c r="G144" s="82">
        <v>70.14</v>
      </c>
      <c r="H144" s="6"/>
    </row>
    <row r="145" spans="1:8" s="94" customFormat="1" ht="15.75">
      <c r="A145" s="9" t="s">
        <v>11</v>
      </c>
      <c r="B145" s="10" t="s">
        <v>45</v>
      </c>
      <c r="C145" s="82">
        <v>30</v>
      </c>
      <c r="D145" s="82">
        <v>1.4</v>
      </c>
      <c r="E145" s="82">
        <v>0.3</v>
      </c>
      <c r="F145" s="82">
        <v>13.38</v>
      </c>
      <c r="G145" s="82">
        <v>66</v>
      </c>
      <c r="H145" s="6"/>
    </row>
    <row r="146" spans="1:8" s="94" customFormat="1" ht="15.75">
      <c r="A146" s="9"/>
      <c r="B146" s="31" t="s">
        <v>19</v>
      </c>
      <c r="C146" s="82"/>
      <c r="D146" s="71">
        <f t="shared" ref="D146:G146" si="13">SUM(D138:D145)</f>
        <v>21.827499999999997</v>
      </c>
      <c r="E146" s="71">
        <f t="shared" si="13"/>
        <v>14.147500000000001</v>
      </c>
      <c r="F146" s="71">
        <f t="shared" si="13"/>
        <v>120.28124999999999</v>
      </c>
      <c r="G146" s="71">
        <f t="shared" si="13"/>
        <v>738.56000000000006</v>
      </c>
      <c r="H146" s="6"/>
    </row>
    <row r="147" spans="1:8" s="94" customFormat="1" ht="15.75">
      <c r="A147" s="9"/>
      <c r="B147" s="5" t="s">
        <v>81</v>
      </c>
      <c r="C147" s="82"/>
      <c r="D147" s="98">
        <f>D135+D146</f>
        <v>43.747500000000002</v>
      </c>
      <c r="E147" s="98">
        <f t="shared" ref="E147:G147" si="14">E135+E146</f>
        <v>30.737500000000001</v>
      </c>
      <c r="F147" s="98">
        <f t="shared" si="14"/>
        <v>214.96124999999998</v>
      </c>
      <c r="G147" s="98">
        <f t="shared" si="14"/>
        <v>1296.7</v>
      </c>
      <c r="H147" s="6"/>
    </row>
    <row r="148" spans="1:8" s="90" customFormat="1" ht="15.75">
      <c r="A148" s="9"/>
      <c r="B148" s="129"/>
      <c r="C148" s="130"/>
      <c r="D148" s="130"/>
      <c r="E148" s="130"/>
      <c r="F148" s="130"/>
      <c r="G148" s="131"/>
      <c r="H148" s="6"/>
    </row>
    <row r="149" spans="1:8" s="49" customFormat="1" ht="15.75">
      <c r="A149" s="9"/>
      <c r="B149" s="143" t="s">
        <v>134</v>
      </c>
      <c r="C149" s="144"/>
      <c r="D149" s="144"/>
      <c r="E149" s="144"/>
      <c r="F149" s="144"/>
      <c r="G149" s="145"/>
      <c r="H149" s="6"/>
    </row>
    <row r="150" spans="1:8" ht="15.75">
      <c r="A150" s="9">
        <v>6</v>
      </c>
      <c r="B150" s="21" t="s">
        <v>26</v>
      </c>
      <c r="C150" s="4" t="s">
        <v>27</v>
      </c>
      <c r="D150" s="4">
        <v>5.3</v>
      </c>
      <c r="E150" s="4">
        <v>8.26</v>
      </c>
      <c r="F150" s="4">
        <v>14.82</v>
      </c>
      <c r="G150" s="4">
        <v>155</v>
      </c>
      <c r="H150" s="6"/>
    </row>
    <row r="151" spans="1:8" ht="31.5">
      <c r="A151" s="9">
        <v>210</v>
      </c>
      <c r="B151" s="17" t="s">
        <v>32</v>
      </c>
      <c r="C151" s="82" t="s">
        <v>24</v>
      </c>
      <c r="D151" s="97">
        <v>15</v>
      </c>
      <c r="E151" s="97">
        <v>28</v>
      </c>
      <c r="F151" s="97">
        <v>3.06</v>
      </c>
      <c r="G151" s="97">
        <v>320</v>
      </c>
      <c r="H151" s="6"/>
    </row>
    <row r="152" spans="1:8" ht="15.75">
      <c r="A152" s="9">
        <v>376</v>
      </c>
      <c r="B152" s="10" t="s">
        <v>33</v>
      </c>
      <c r="C152" s="4" t="s">
        <v>34</v>
      </c>
      <c r="D152" s="4">
        <v>0.53</v>
      </c>
      <c r="E152" s="4">
        <v>0</v>
      </c>
      <c r="F152" s="4">
        <v>9.4700000000000006</v>
      </c>
      <c r="G152" s="4">
        <v>40</v>
      </c>
      <c r="H152" s="6"/>
    </row>
    <row r="153" spans="1:8" ht="31.5">
      <c r="A153" s="44">
        <v>448</v>
      </c>
      <c r="B153" s="45" t="s">
        <v>103</v>
      </c>
      <c r="C153" s="44">
        <v>25</v>
      </c>
      <c r="D153" s="44">
        <v>1.35</v>
      </c>
      <c r="E153" s="44">
        <v>5.29</v>
      </c>
      <c r="F153" s="44">
        <v>14.27</v>
      </c>
      <c r="G153" s="44">
        <v>110</v>
      </c>
      <c r="H153" s="6"/>
    </row>
    <row r="154" spans="1:8" ht="15.75">
      <c r="A154" s="9" t="s">
        <v>11</v>
      </c>
      <c r="B154" s="17" t="s">
        <v>12</v>
      </c>
      <c r="C154" s="4">
        <v>30</v>
      </c>
      <c r="D154" s="4">
        <v>2.36</v>
      </c>
      <c r="E154" s="4">
        <v>0.3</v>
      </c>
      <c r="F154" s="4">
        <v>14.49</v>
      </c>
      <c r="G154" s="4">
        <v>70.14</v>
      </c>
      <c r="H154" s="6"/>
    </row>
    <row r="155" spans="1:8" ht="15.75">
      <c r="A155" s="9"/>
      <c r="B155" s="5" t="s">
        <v>19</v>
      </c>
      <c r="C155" s="4"/>
      <c r="D155" s="3">
        <f t="shared" ref="D155:G155" si="15">SUM(D150:D154)</f>
        <v>24.540000000000003</v>
      </c>
      <c r="E155" s="3">
        <f t="shared" si="15"/>
        <v>41.849999999999994</v>
      </c>
      <c r="F155" s="3">
        <f t="shared" si="15"/>
        <v>56.110000000000007</v>
      </c>
      <c r="G155" s="3">
        <f t="shared" si="15"/>
        <v>695.14</v>
      </c>
      <c r="H155" s="6"/>
    </row>
    <row r="156" spans="1:8" s="94" customFormat="1" ht="15.75">
      <c r="A156" s="9"/>
      <c r="B156" s="115"/>
      <c r="C156" s="100"/>
      <c r="D156" s="89"/>
      <c r="E156" s="89"/>
      <c r="F156" s="89"/>
      <c r="G156" s="92"/>
      <c r="H156" s="6"/>
    </row>
    <row r="157" spans="1:8" s="57" customFormat="1" ht="15.75">
      <c r="A157" s="9"/>
      <c r="B157" s="129" t="s">
        <v>135</v>
      </c>
      <c r="C157" s="130"/>
      <c r="D157" s="130"/>
      <c r="E157" s="130"/>
      <c r="F157" s="130"/>
      <c r="G157" s="131"/>
      <c r="H157" s="6"/>
    </row>
    <row r="158" spans="1:8" s="57" customFormat="1" ht="31.5">
      <c r="A158" s="25">
        <v>42</v>
      </c>
      <c r="B158" s="10" t="s">
        <v>65</v>
      </c>
      <c r="C158" s="54">
        <v>100</v>
      </c>
      <c r="D158" s="54">
        <v>1.75</v>
      </c>
      <c r="E158" s="54">
        <v>6.18</v>
      </c>
      <c r="F158" s="54">
        <v>0.8</v>
      </c>
      <c r="G158" s="54">
        <v>99.5</v>
      </c>
      <c r="H158" s="6"/>
    </row>
    <row r="159" spans="1:8" s="57" customFormat="1" ht="15.75">
      <c r="A159" s="25">
        <v>115</v>
      </c>
      <c r="B159" s="10" t="s">
        <v>66</v>
      </c>
      <c r="C159" s="54" t="s">
        <v>67</v>
      </c>
      <c r="D159" s="56">
        <v>1.2</v>
      </c>
      <c r="E159" s="56">
        <v>4.9000000000000004</v>
      </c>
      <c r="F159" s="56">
        <v>2.6</v>
      </c>
      <c r="G159" s="56">
        <v>52.6</v>
      </c>
      <c r="H159" s="6"/>
    </row>
    <row r="160" spans="1:8" s="57" customFormat="1" ht="15.75">
      <c r="A160" s="25">
        <v>290</v>
      </c>
      <c r="B160" s="10" t="s">
        <v>120</v>
      </c>
      <c r="C160" s="54">
        <v>100</v>
      </c>
      <c r="D160" s="99">
        <v>12.8</v>
      </c>
      <c r="E160" s="99">
        <v>4.5999999999999996</v>
      </c>
      <c r="F160" s="99">
        <v>12.96</v>
      </c>
      <c r="G160" s="99">
        <v>186</v>
      </c>
      <c r="H160" s="6"/>
    </row>
    <row r="161" spans="1:8" s="57" customFormat="1" ht="15.75">
      <c r="A161" s="25">
        <v>321</v>
      </c>
      <c r="B161" s="10" t="s">
        <v>68</v>
      </c>
      <c r="C161" s="11">
        <v>150</v>
      </c>
      <c r="D161" s="55">
        <v>2.77</v>
      </c>
      <c r="E161" s="55">
        <v>4.84</v>
      </c>
      <c r="F161" s="55">
        <v>10.78</v>
      </c>
      <c r="G161" s="55">
        <v>97.8</v>
      </c>
      <c r="H161" s="6"/>
    </row>
    <row r="162" spans="1:8" s="57" customFormat="1" ht="15.75">
      <c r="A162" s="25">
        <v>349</v>
      </c>
      <c r="B162" s="10" t="s">
        <v>53</v>
      </c>
      <c r="C162" s="54">
        <v>200</v>
      </c>
      <c r="D162" s="56">
        <v>1.1599999999999999</v>
      </c>
      <c r="E162" s="56">
        <v>0.3</v>
      </c>
      <c r="F162" s="56">
        <v>47.26</v>
      </c>
      <c r="G162" s="56">
        <v>196.38</v>
      </c>
      <c r="H162" s="6"/>
    </row>
    <row r="163" spans="1:8" s="57" customFormat="1" ht="15.75">
      <c r="A163" s="9" t="s">
        <v>11</v>
      </c>
      <c r="B163" s="17" t="s">
        <v>12</v>
      </c>
      <c r="C163" s="54">
        <v>30</v>
      </c>
      <c r="D163" s="54">
        <v>2.36</v>
      </c>
      <c r="E163" s="54">
        <v>0.3</v>
      </c>
      <c r="F163" s="54">
        <v>14.49</v>
      </c>
      <c r="G163" s="54">
        <v>70.14</v>
      </c>
      <c r="H163" s="6"/>
    </row>
    <row r="164" spans="1:8" s="57" customFormat="1" ht="15.75">
      <c r="A164" s="25" t="s">
        <v>11</v>
      </c>
      <c r="B164" s="10" t="s">
        <v>45</v>
      </c>
      <c r="C164" s="54">
        <v>30</v>
      </c>
      <c r="D164" s="56">
        <v>1.4</v>
      </c>
      <c r="E164" s="56">
        <v>0.3</v>
      </c>
      <c r="F164" s="56">
        <v>13.38</v>
      </c>
      <c r="G164" s="56">
        <v>66</v>
      </c>
      <c r="H164" s="6"/>
    </row>
    <row r="165" spans="1:8" s="57" customFormat="1" ht="15.75">
      <c r="A165" s="25"/>
      <c r="B165" s="31" t="s">
        <v>19</v>
      </c>
      <c r="C165" s="54"/>
      <c r="D165" s="53">
        <f t="shared" ref="D165:G165" si="16">SUM(D158:D164)</f>
        <v>23.439999999999998</v>
      </c>
      <c r="E165" s="53">
        <f t="shared" si="16"/>
        <v>21.42</v>
      </c>
      <c r="F165" s="53">
        <f t="shared" si="16"/>
        <v>102.27</v>
      </c>
      <c r="G165" s="53">
        <f t="shared" si="16"/>
        <v>768.42</v>
      </c>
      <c r="H165" s="6"/>
    </row>
    <row r="166" spans="1:8" s="57" customFormat="1" ht="15.75">
      <c r="A166" s="9"/>
      <c r="B166" s="5" t="s">
        <v>83</v>
      </c>
      <c r="C166" s="54"/>
      <c r="D166" s="96">
        <f>D155+D165</f>
        <v>47.980000000000004</v>
      </c>
      <c r="E166" s="96">
        <f t="shared" ref="E166:G166" si="17">E155+E165</f>
        <v>63.269999999999996</v>
      </c>
      <c r="F166" s="96">
        <f t="shared" si="17"/>
        <v>158.38</v>
      </c>
      <c r="G166" s="96">
        <f t="shared" si="17"/>
        <v>1463.56</v>
      </c>
      <c r="H166" s="6"/>
    </row>
    <row r="167" spans="1:8" s="91" customFormat="1" ht="15.75">
      <c r="A167" s="135"/>
      <c r="B167" s="136"/>
      <c r="C167" s="136"/>
      <c r="D167" s="136"/>
      <c r="E167" s="136"/>
      <c r="F167" s="136"/>
      <c r="G167" s="137"/>
      <c r="H167" s="6"/>
    </row>
    <row r="168" spans="1:8" s="57" customFormat="1" ht="15.75">
      <c r="A168" s="9"/>
      <c r="B168" s="143" t="s">
        <v>136</v>
      </c>
      <c r="C168" s="144"/>
      <c r="D168" s="144"/>
      <c r="E168" s="144"/>
      <c r="F168" s="144"/>
      <c r="G168" s="145"/>
      <c r="H168" s="6"/>
    </row>
    <row r="169" spans="1:8" ht="15.75">
      <c r="A169" s="9">
        <v>3</v>
      </c>
      <c r="B169" s="10" t="s">
        <v>13</v>
      </c>
      <c r="C169" s="18" t="s">
        <v>14</v>
      </c>
      <c r="D169" s="4">
        <v>6.16</v>
      </c>
      <c r="E169" s="4">
        <v>7.79</v>
      </c>
      <c r="F169" s="4">
        <v>14.83</v>
      </c>
      <c r="G169" s="4">
        <v>154</v>
      </c>
      <c r="H169" s="6"/>
    </row>
    <row r="170" spans="1:8" ht="33.75" customHeight="1">
      <c r="A170" s="9">
        <v>175</v>
      </c>
      <c r="B170" s="10" t="s">
        <v>37</v>
      </c>
      <c r="C170" s="4" t="s">
        <v>38</v>
      </c>
      <c r="D170" s="4">
        <v>3</v>
      </c>
      <c r="E170" s="4">
        <v>8.6</v>
      </c>
      <c r="F170" s="4">
        <v>23.2</v>
      </c>
      <c r="G170" s="4">
        <v>183.4</v>
      </c>
      <c r="H170" s="6"/>
    </row>
    <row r="171" spans="1:8" ht="15.75">
      <c r="A171" s="9">
        <v>382</v>
      </c>
      <c r="B171" s="17" t="s">
        <v>18</v>
      </c>
      <c r="C171" s="4">
        <v>200</v>
      </c>
      <c r="D171" s="4">
        <v>3.78</v>
      </c>
      <c r="E171" s="4">
        <v>0.67</v>
      </c>
      <c r="F171" s="4">
        <v>26</v>
      </c>
      <c r="G171" s="4">
        <v>125</v>
      </c>
      <c r="H171" s="6"/>
    </row>
    <row r="172" spans="1:8" s="70" customFormat="1" ht="15.75">
      <c r="A172" s="44" t="s">
        <v>11</v>
      </c>
      <c r="B172" s="45" t="s">
        <v>104</v>
      </c>
      <c r="C172" s="44">
        <v>200</v>
      </c>
      <c r="D172" s="44">
        <v>5.8</v>
      </c>
      <c r="E172" s="44">
        <v>6.4</v>
      </c>
      <c r="F172" s="44">
        <v>5.8</v>
      </c>
      <c r="G172" s="44">
        <v>118</v>
      </c>
      <c r="H172" s="6"/>
    </row>
    <row r="173" spans="1:8" ht="15.75">
      <c r="A173" s="9" t="s">
        <v>11</v>
      </c>
      <c r="B173" s="17" t="s">
        <v>12</v>
      </c>
      <c r="C173" s="4">
        <v>30</v>
      </c>
      <c r="D173" s="4">
        <v>2.36</v>
      </c>
      <c r="E173" s="4">
        <v>0.3</v>
      </c>
      <c r="F173" s="4">
        <v>14.49</v>
      </c>
      <c r="G173" s="4">
        <v>70.14</v>
      </c>
      <c r="H173" s="6"/>
    </row>
    <row r="174" spans="1:8" ht="15.75">
      <c r="A174" s="9"/>
      <c r="B174" s="5" t="s">
        <v>19</v>
      </c>
      <c r="C174" s="4"/>
      <c r="D174" s="2">
        <f t="shared" ref="D174:G174" si="18">SUM(D169:D173)</f>
        <v>21.099999999999998</v>
      </c>
      <c r="E174" s="2">
        <f t="shared" si="18"/>
        <v>23.76</v>
      </c>
      <c r="F174" s="2">
        <f t="shared" si="18"/>
        <v>84.32</v>
      </c>
      <c r="G174" s="2">
        <f t="shared" si="18"/>
        <v>650.54</v>
      </c>
      <c r="H174" s="6"/>
    </row>
    <row r="175" spans="1:8" s="94" customFormat="1" ht="15.75">
      <c r="A175" s="9"/>
      <c r="B175" s="129"/>
      <c r="C175" s="130"/>
      <c r="D175" s="130"/>
      <c r="E175" s="130"/>
      <c r="F175" s="130"/>
      <c r="G175" s="131"/>
      <c r="H175" s="6"/>
    </row>
    <row r="176" spans="1:8" s="58" customFormat="1" ht="15.75">
      <c r="A176" s="9"/>
      <c r="B176" s="129" t="s">
        <v>137</v>
      </c>
      <c r="C176" s="130"/>
      <c r="D176" s="130"/>
      <c r="E176" s="130"/>
      <c r="F176" s="130"/>
      <c r="G176" s="131"/>
      <c r="H176" s="6"/>
    </row>
    <row r="177" spans="1:8" s="58" customFormat="1" ht="15.75">
      <c r="A177" s="25">
        <v>59</v>
      </c>
      <c r="B177" s="10" t="s">
        <v>69</v>
      </c>
      <c r="C177" s="60">
        <v>100</v>
      </c>
      <c r="D177" s="60">
        <v>0.86</v>
      </c>
      <c r="E177" s="60">
        <v>5.22</v>
      </c>
      <c r="F177" s="60">
        <v>7.87</v>
      </c>
      <c r="G177" s="60">
        <v>81.900000000000006</v>
      </c>
      <c r="H177" s="6"/>
    </row>
    <row r="178" spans="1:8" s="58" customFormat="1" ht="31.5">
      <c r="A178" s="25">
        <v>82</v>
      </c>
      <c r="B178" s="10" t="s">
        <v>115</v>
      </c>
      <c r="C178" s="60" t="s">
        <v>70</v>
      </c>
      <c r="D178" s="62">
        <v>1.83</v>
      </c>
      <c r="E178" s="62">
        <v>4.9000000000000004</v>
      </c>
      <c r="F178" s="62">
        <v>11.75</v>
      </c>
      <c r="G178" s="62">
        <v>98.4</v>
      </c>
      <c r="H178" s="6"/>
    </row>
    <row r="179" spans="1:8" s="58" customFormat="1" ht="31.5">
      <c r="A179" s="14">
        <v>229</v>
      </c>
      <c r="B179" s="23" t="s">
        <v>71</v>
      </c>
      <c r="C179" s="14">
        <v>100</v>
      </c>
      <c r="D179" s="63">
        <v>9.75</v>
      </c>
      <c r="E179" s="63">
        <v>4.95</v>
      </c>
      <c r="F179" s="63">
        <v>3.8</v>
      </c>
      <c r="G179" s="63">
        <v>105</v>
      </c>
      <c r="H179" s="6"/>
    </row>
    <row r="180" spans="1:8" s="58" customFormat="1" ht="31.5">
      <c r="A180" s="25">
        <v>312</v>
      </c>
      <c r="B180" s="10" t="s">
        <v>57</v>
      </c>
      <c r="C180" s="82" t="s">
        <v>24</v>
      </c>
      <c r="D180" s="82">
        <v>3.08</v>
      </c>
      <c r="E180" s="82">
        <v>2.33</v>
      </c>
      <c r="F180" s="82">
        <v>19.13</v>
      </c>
      <c r="G180" s="82">
        <v>109.73</v>
      </c>
      <c r="H180" s="6"/>
    </row>
    <row r="181" spans="1:8" s="58" customFormat="1" ht="15.75">
      <c r="A181" s="78">
        <v>348</v>
      </c>
      <c r="B181" s="69" t="s">
        <v>105</v>
      </c>
      <c r="C181" s="74">
        <v>200</v>
      </c>
      <c r="D181" s="72">
        <v>0.35</v>
      </c>
      <c r="E181" s="72">
        <v>0.08</v>
      </c>
      <c r="F181" s="72">
        <v>36.700000000000003</v>
      </c>
      <c r="G181" s="72">
        <v>122.2</v>
      </c>
      <c r="H181" s="6"/>
    </row>
    <row r="182" spans="1:8" s="58" customFormat="1" ht="15.75">
      <c r="A182" s="25" t="s">
        <v>11</v>
      </c>
      <c r="B182" s="10" t="s">
        <v>48</v>
      </c>
      <c r="C182" s="22">
        <v>200</v>
      </c>
      <c r="D182" s="26">
        <v>1</v>
      </c>
      <c r="E182" s="26">
        <v>0.2</v>
      </c>
      <c r="F182" s="26">
        <v>20</v>
      </c>
      <c r="G182" s="26">
        <v>86.6</v>
      </c>
      <c r="H182" s="6"/>
    </row>
    <row r="183" spans="1:8" s="58" customFormat="1" ht="15.75">
      <c r="A183" s="9" t="s">
        <v>11</v>
      </c>
      <c r="B183" s="17" t="s">
        <v>12</v>
      </c>
      <c r="C183" s="60">
        <v>30</v>
      </c>
      <c r="D183" s="60">
        <v>2.36</v>
      </c>
      <c r="E183" s="60">
        <v>0.3</v>
      </c>
      <c r="F183" s="60">
        <v>14.49</v>
      </c>
      <c r="G183" s="60">
        <v>70.14</v>
      </c>
      <c r="H183" s="6"/>
    </row>
    <row r="184" spans="1:8" s="58" customFormat="1" ht="15.75">
      <c r="A184" s="25" t="s">
        <v>11</v>
      </c>
      <c r="B184" s="10" t="s">
        <v>45</v>
      </c>
      <c r="C184" s="22">
        <v>30</v>
      </c>
      <c r="D184" s="62">
        <v>1.4</v>
      </c>
      <c r="E184" s="62">
        <v>0.3</v>
      </c>
      <c r="F184" s="62">
        <v>13.38</v>
      </c>
      <c r="G184" s="62">
        <v>66</v>
      </c>
      <c r="H184" s="6"/>
    </row>
    <row r="185" spans="1:8" s="58" customFormat="1" ht="15.75">
      <c r="A185" s="25"/>
      <c r="B185" s="10" t="s">
        <v>19</v>
      </c>
      <c r="C185" s="22"/>
      <c r="D185" s="59">
        <f t="shared" ref="D185:G185" si="19">SUM(D177:D184)</f>
        <v>20.629999999999995</v>
      </c>
      <c r="E185" s="59">
        <f t="shared" si="19"/>
        <v>18.279999999999998</v>
      </c>
      <c r="F185" s="59">
        <f t="shared" si="19"/>
        <v>127.11999999999999</v>
      </c>
      <c r="G185" s="59">
        <f t="shared" si="19"/>
        <v>739.97</v>
      </c>
      <c r="H185" s="6"/>
    </row>
    <row r="186" spans="1:8" s="58" customFormat="1" ht="15.75">
      <c r="A186" s="9"/>
      <c r="B186" s="83" t="s">
        <v>94</v>
      </c>
      <c r="C186" s="80"/>
      <c r="D186" s="98">
        <f>D174+D185</f>
        <v>41.72999999999999</v>
      </c>
      <c r="E186" s="98">
        <f t="shared" ref="E186:G186" si="20">E174+E185</f>
        <v>42.04</v>
      </c>
      <c r="F186" s="98">
        <f t="shared" si="20"/>
        <v>211.44</v>
      </c>
      <c r="G186" s="98">
        <f t="shared" si="20"/>
        <v>1390.51</v>
      </c>
      <c r="H186" s="6"/>
    </row>
    <row r="187" spans="1:8" s="58" customFormat="1" ht="15.75">
      <c r="A187" s="9"/>
      <c r="B187" s="129"/>
      <c r="C187" s="130"/>
      <c r="D187" s="130"/>
      <c r="E187" s="130"/>
      <c r="F187" s="130"/>
      <c r="G187" s="131"/>
      <c r="H187" s="6"/>
    </row>
    <row r="188" spans="1:8" s="58" customFormat="1" ht="15.75">
      <c r="A188" s="9"/>
      <c r="B188" s="143" t="s">
        <v>138</v>
      </c>
      <c r="C188" s="144"/>
      <c r="D188" s="144"/>
      <c r="E188" s="144"/>
      <c r="F188" s="144"/>
      <c r="G188" s="145"/>
      <c r="H188" s="6"/>
    </row>
    <row r="189" spans="1:8" ht="15.75">
      <c r="A189" s="9">
        <v>1</v>
      </c>
      <c r="B189" s="17" t="s">
        <v>20</v>
      </c>
      <c r="C189" s="18" t="s">
        <v>21</v>
      </c>
      <c r="D189" s="19">
        <v>2.36</v>
      </c>
      <c r="E189" s="19">
        <v>7.49</v>
      </c>
      <c r="F189" s="19">
        <v>14.89</v>
      </c>
      <c r="G189" s="19">
        <v>136</v>
      </c>
      <c r="H189" s="6"/>
    </row>
    <row r="190" spans="1:8" ht="15.75">
      <c r="A190" s="44">
        <v>243</v>
      </c>
      <c r="B190" s="45" t="s">
        <v>22</v>
      </c>
      <c r="C190" s="111">
        <v>100</v>
      </c>
      <c r="D190" s="114">
        <v>10.0375</v>
      </c>
      <c r="E190" s="99">
        <v>28.274999999999999</v>
      </c>
      <c r="F190" s="99">
        <v>0.44999999999999996</v>
      </c>
      <c r="G190" s="99">
        <v>297.5</v>
      </c>
      <c r="H190" s="6"/>
    </row>
    <row r="191" spans="1:8" s="70" customFormat="1" ht="15.75">
      <c r="A191" s="79">
        <v>143</v>
      </c>
      <c r="B191" s="75" t="s">
        <v>121</v>
      </c>
      <c r="C191" s="76">
        <v>200</v>
      </c>
      <c r="D191" s="41">
        <v>3.54</v>
      </c>
      <c r="E191" s="41">
        <v>11.98</v>
      </c>
      <c r="F191" s="41">
        <v>17.2</v>
      </c>
      <c r="G191" s="41">
        <v>282</v>
      </c>
      <c r="H191" s="6"/>
    </row>
    <row r="192" spans="1:8" ht="15.75">
      <c r="A192" s="9">
        <v>377</v>
      </c>
      <c r="B192" s="17" t="s">
        <v>30</v>
      </c>
      <c r="C192" s="4" t="s">
        <v>31</v>
      </c>
      <c r="D192" s="19">
        <v>0.53</v>
      </c>
      <c r="E192" s="19">
        <v>0</v>
      </c>
      <c r="F192" s="19">
        <v>9.8699999999999992</v>
      </c>
      <c r="G192" s="19">
        <v>41.6</v>
      </c>
      <c r="H192" s="6"/>
    </row>
    <row r="193" spans="1:8" ht="15.75">
      <c r="A193" s="9">
        <v>410</v>
      </c>
      <c r="B193" s="17" t="s">
        <v>39</v>
      </c>
      <c r="C193" s="4">
        <v>75</v>
      </c>
      <c r="D193" s="19">
        <v>4.46</v>
      </c>
      <c r="E193" s="19">
        <v>2.92</v>
      </c>
      <c r="F193" s="19">
        <v>22.02</v>
      </c>
      <c r="G193" s="19">
        <v>111</v>
      </c>
      <c r="H193" s="6"/>
    </row>
    <row r="194" spans="1:8" ht="15.75">
      <c r="A194" s="9" t="s">
        <v>11</v>
      </c>
      <c r="B194" s="17" t="s">
        <v>12</v>
      </c>
      <c r="C194" s="4">
        <v>30</v>
      </c>
      <c r="D194" s="4">
        <v>2.36</v>
      </c>
      <c r="E194" s="4">
        <v>0.3</v>
      </c>
      <c r="F194" s="4">
        <v>14.49</v>
      </c>
      <c r="G194" s="4">
        <v>70.14</v>
      </c>
      <c r="H194" s="6"/>
    </row>
    <row r="195" spans="1:8" ht="15.75">
      <c r="A195" s="9"/>
      <c r="B195" s="5" t="s">
        <v>19</v>
      </c>
      <c r="C195" s="109"/>
      <c r="D195" s="110">
        <f t="shared" ref="D195:G195" si="21">SUM(D189:D194)</f>
        <v>23.287500000000001</v>
      </c>
      <c r="E195" s="3">
        <f t="shared" si="21"/>
        <v>50.965000000000003</v>
      </c>
      <c r="F195" s="3">
        <f t="shared" si="21"/>
        <v>78.919999999999987</v>
      </c>
      <c r="G195" s="3">
        <f t="shared" si="21"/>
        <v>938.24</v>
      </c>
      <c r="H195" s="6"/>
    </row>
    <row r="196" spans="1:8" s="93" customFormat="1" ht="15.75">
      <c r="A196" s="9"/>
      <c r="B196" s="129"/>
      <c r="C196" s="130"/>
      <c r="D196" s="130"/>
      <c r="E196" s="130"/>
      <c r="F196" s="130"/>
      <c r="G196" s="131"/>
      <c r="H196" s="6"/>
    </row>
    <row r="197" spans="1:8" s="58" customFormat="1" ht="15.75">
      <c r="A197" s="9"/>
      <c r="B197" s="129" t="s">
        <v>139</v>
      </c>
      <c r="C197" s="130"/>
      <c r="D197" s="130"/>
      <c r="E197" s="130"/>
      <c r="F197" s="130"/>
      <c r="G197" s="131"/>
      <c r="H197" s="6"/>
    </row>
    <row r="198" spans="1:8" s="58" customFormat="1" ht="15.75">
      <c r="A198" s="25">
        <v>20</v>
      </c>
      <c r="B198" s="10" t="s">
        <v>49</v>
      </c>
      <c r="C198" s="22">
        <v>100</v>
      </c>
      <c r="D198" s="60">
        <v>0.67</v>
      </c>
      <c r="E198" s="60">
        <v>6.09</v>
      </c>
      <c r="F198" s="60">
        <v>1.81</v>
      </c>
      <c r="G198" s="60">
        <v>64.650000000000006</v>
      </c>
      <c r="H198" s="6"/>
    </row>
    <row r="199" spans="1:8" s="58" customFormat="1" ht="15.75">
      <c r="A199" s="25">
        <v>119</v>
      </c>
      <c r="B199" s="10" t="s">
        <v>72</v>
      </c>
      <c r="C199" s="22">
        <v>250</v>
      </c>
      <c r="D199" s="62">
        <v>7.5</v>
      </c>
      <c r="E199" s="62">
        <v>3.25</v>
      </c>
      <c r="F199" s="62">
        <v>17.25</v>
      </c>
      <c r="G199" s="62">
        <v>128.25</v>
      </c>
      <c r="H199" s="6"/>
    </row>
    <row r="200" spans="1:8" s="58" customFormat="1" ht="31.5">
      <c r="A200" s="25">
        <v>268</v>
      </c>
      <c r="B200" s="10" t="s">
        <v>73</v>
      </c>
      <c r="C200" s="22">
        <v>90</v>
      </c>
      <c r="D200" s="99">
        <v>9.3037499999999991</v>
      </c>
      <c r="E200" s="99">
        <v>11.272500000000001</v>
      </c>
      <c r="F200" s="99">
        <v>9.8887499999999982</v>
      </c>
      <c r="G200" s="99">
        <v>147.375</v>
      </c>
      <c r="H200" s="6"/>
    </row>
    <row r="201" spans="1:8" s="58" customFormat="1" ht="31.5">
      <c r="A201" s="25">
        <v>309</v>
      </c>
      <c r="B201" s="10" t="s">
        <v>51</v>
      </c>
      <c r="C201" s="11" t="s">
        <v>24</v>
      </c>
      <c r="D201" s="61">
        <v>5.0999999999999996</v>
      </c>
      <c r="E201" s="61">
        <v>7.5</v>
      </c>
      <c r="F201" s="61">
        <v>28.5</v>
      </c>
      <c r="G201" s="61">
        <v>201.9</v>
      </c>
      <c r="H201" s="6"/>
    </row>
    <row r="202" spans="1:8" s="58" customFormat="1" ht="15.75">
      <c r="A202" s="25">
        <v>350</v>
      </c>
      <c r="B202" s="10" t="s">
        <v>74</v>
      </c>
      <c r="C202" s="22">
        <v>200</v>
      </c>
      <c r="D202" s="26">
        <v>0</v>
      </c>
      <c r="E202" s="26">
        <v>0</v>
      </c>
      <c r="F202" s="26">
        <v>29</v>
      </c>
      <c r="G202" s="26">
        <v>125</v>
      </c>
      <c r="H202" s="6"/>
    </row>
    <row r="203" spans="1:8" s="58" customFormat="1" ht="15.75">
      <c r="A203" s="12">
        <v>338</v>
      </c>
      <c r="B203" s="13" t="s">
        <v>110</v>
      </c>
      <c r="C203" s="12">
        <v>100</v>
      </c>
      <c r="D203" s="63">
        <v>0.4</v>
      </c>
      <c r="E203" s="63">
        <v>0.4</v>
      </c>
      <c r="F203" s="63">
        <v>9.8000000000000007</v>
      </c>
      <c r="G203" s="63">
        <v>47</v>
      </c>
      <c r="H203" s="6"/>
    </row>
    <row r="204" spans="1:8" s="58" customFormat="1" ht="15.75">
      <c r="A204" s="9" t="s">
        <v>11</v>
      </c>
      <c r="B204" s="17" t="s">
        <v>12</v>
      </c>
      <c r="C204" s="60">
        <v>30</v>
      </c>
      <c r="D204" s="60">
        <v>2.36</v>
      </c>
      <c r="E204" s="60">
        <v>0.3</v>
      </c>
      <c r="F204" s="60">
        <v>14.49</v>
      </c>
      <c r="G204" s="60">
        <v>70.14</v>
      </c>
      <c r="H204" s="6"/>
    </row>
    <row r="205" spans="1:8" s="58" customFormat="1" ht="15.75">
      <c r="A205" s="25" t="s">
        <v>11</v>
      </c>
      <c r="B205" s="10" t="s">
        <v>45</v>
      </c>
      <c r="C205" s="22">
        <v>30</v>
      </c>
      <c r="D205" s="62">
        <v>1.4</v>
      </c>
      <c r="E205" s="62">
        <v>0.3</v>
      </c>
      <c r="F205" s="62">
        <v>13.38</v>
      </c>
      <c r="G205" s="62">
        <v>66</v>
      </c>
      <c r="H205" s="6"/>
    </row>
    <row r="206" spans="1:8" s="58" customFormat="1" ht="15.75">
      <c r="A206" s="25"/>
      <c r="B206" s="31" t="s">
        <v>19</v>
      </c>
      <c r="C206" s="22"/>
      <c r="D206" s="59">
        <f t="shared" ref="D206:G206" si="22">SUM(D198:D205)</f>
        <v>26.733749999999993</v>
      </c>
      <c r="E206" s="59">
        <f t="shared" si="22"/>
        <v>29.112500000000001</v>
      </c>
      <c r="F206" s="59">
        <f t="shared" si="22"/>
        <v>124.11874999999998</v>
      </c>
      <c r="G206" s="59">
        <f t="shared" si="22"/>
        <v>850.31499999999994</v>
      </c>
      <c r="H206" s="6"/>
    </row>
    <row r="207" spans="1:8" s="58" customFormat="1" ht="15.75">
      <c r="A207" s="9"/>
      <c r="B207" s="83" t="s">
        <v>84</v>
      </c>
      <c r="C207" s="108"/>
      <c r="D207" s="107">
        <f t="shared" ref="D207:G207" si="23">D195+D206</f>
        <v>50.021249999999995</v>
      </c>
      <c r="E207" s="96">
        <f t="shared" si="23"/>
        <v>80.077500000000001</v>
      </c>
      <c r="F207" s="96">
        <f t="shared" si="23"/>
        <v>203.03874999999996</v>
      </c>
      <c r="G207" s="96">
        <f t="shared" si="23"/>
        <v>1788.5549999999998</v>
      </c>
      <c r="H207" s="6"/>
    </row>
    <row r="208" spans="1:8" s="94" customFormat="1" ht="15.75">
      <c r="A208" s="9"/>
      <c r="B208" s="5"/>
      <c r="C208" s="82"/>
      <c r="D208" s="86"/>
      <c r="E208" s="86"/>
      <c r="F208" s="86"/>
      <c r="G208" s="86"/>
      <c r="H208" s="6"/>
    </row>
    <row r="209" spans="1:8" s="64" customFormat="1" ht="15.75" customHeight="1">
      <c r="A209" s="9"/>
      <c r="B209" s="5"/>
      <c r="C209" s="82"/>
      <c r="D209" s="95"/>
      <c r="E209" s="95"/>
      <c r="F209" s="95"/>
      <c r="G209" s="95"/>
      <c r="H209" s="6"/>
    </row>
    <row r="210" spans="1:8" s="64" customFormat="1" ht="15.75" customHeight="1">
      <c r="A210" s="9"/>
      <c r="B210" s="5"/>
      <c r="C210" s="147" t="s">
        <v>3</v>
      </c>
      <c r="D210" s="148"/>
      <c r="E210" s="149"/>
      <c r="F210" s="154" t="s">
        <v>4</v>
      </c>
      <c r="G210" s="132"/>
      <c r="H210" s="6"/>
    </row>
    <row r="211" spans="1:8" s="64" customFormat="1" ht="15.75" customHeight="1">
      <c r="A211" s="9"/>
      <c r="B211" s="5"/>
      <c r="C211" s="150"/>
      <c r="D211" s="151"/>
      <c r="E211" s="152"/>
      <c r="F211" s="133"/>
      <c r="G211" s="133"/>
      <c r="H211" s="6"/>
    </row>
    <row r="212" spans="1:8" s="64" customFormat="1" ht="15.75">
      <c r="A212" s="9"/>
      <c r="B212" s="5"/>
      <c r="C212" s="7" t="s">
        <v>5</v>
      </c>
      <c r="D212" s="8" t="s">
        <v>6</v>
      </c>
      <c r="E212" s="7" t="s">
        <v>7</v>
      </c>
      <c r="F212" s="134"/>
      <c r="G212" s="133"/>
      <c r="H212" s="6"/>
    </row>
    <row r="213" spans="1:8" s="64" customFormat="1" ht="15.75">
      <c r="A213" s="9"/>
      <c r="B213" s="5" t="s">
        <v>85</v>
      </c>
      <c r="C213" s="52">
        <f>D28</f>
        <v>52.47</v>
      </c>
      <c r="D213" s="52">
        <f t="shared" ref="D213:E213" si="24">E28</f>
        <v>44.131250000000009</v>
      </c>
      <c r="E213" s="52">
        <f t="shared" si="24"/>
        <v>204.62124999999997</v>
      </c>
      <c r="F213" s="52">
        <f>G28</f>
        <v>1481.345</v>
      </c>
      <c r="G213" s="133"/>
      <c r="H213" s="6"/>
    </row>
    <row r="214" spans="1:8" s="64" customFormat="1" ht="15.75">
      <c r="A214" s="9"/>
      <c r="B214" s="5" t="s">
        <v>86</v>
      </c>
      <c r="C214" s="66">
        <f>D47</f>
        <v>49.62</v>
      </c>
      <c r="D214" s="66">
        <f t="shared" ref="D214:E214" si="25">E47</f>
        <v>73.77</v>
      </c>
      <c r="E214" s="66">
        <f t="shared" si="25"/>
        <v>202.15999999999997</v>
      </c>
      <c r="F214" s="66">
        <f>G47</f>
        <v>1661.94</v>
      </c>
      <c r="G214" s="133"/>
      <c r="H214" s="6"/>
    </row>
    <row r="215" spans="1:8" s="64" customFormat="1" ht="15.75">
      <c r="A215" s="9"/>
      <c r="B215" s="5" t="s">
        <v>87</v>
      </c>
      <c r="C215" s="106">
        <f>D68</f>
        <v>51.624999999999993</v>
      </c>
      <c r="D215" s="106">
        <f t="shared" ref="D215:E215" si="26">E68</f>
        <v>56.682500000000005</v>
      </c>
      <c r="E215" s="52">
        <f t="shared" si="26"/>
        <v>187.38749999999999</v>
      </c>
      <c r="F215" s="52">
        <f>G68</f>
        <v>1600.3274999999999</v>
      </c>
      <c r="G215" s="133"/>
      <c r="H215" s="6"/>
    </row>
    <row r="216" spans="1:8" s="64" customFormat="1" ht="15.75">
      <c r="A216" s="9"/>
      <c r="B216" s="5" t="s">
        <v>88</v>
      </c>
      <c r="C216" s="96">
        <f>D88</f>
        <v>62.12</v>
      </c>
      <c r="D216" s="96">
        <f t="shared" ref="D216:E216" si="27">E88</f>
        <v>58.72</v>
      </c>
      <c r="E216" s="96">
        <f t="shared" si="27"/>
        <v>217.47</v>
      </c>
      <c r="F216" s="96">
        <f>G88</f>
        <v>1695.3899999999999</v>
      </c>
      <c r="G216" s="133"/>
      <c r="H216" s="6"/>
    </row>
    <row r="217" spans="1:8" s="64" customFormat="1" ht="15.75">
      <c r="A217" s="9"/>
      <c r="B217" s="5" t="s">
        <v>89</v>
      </c>
      <c r="C217" s="66">
        <f>D107</f>
        <v>61.959999999999994</v>
      </c>
      <c r="D217" s="66">
        <f>E107</f>
        <v>84.859999999999985</v>
      </c>
      <c r="E217" s="66">
        <f>F107</f>
        <v>151.20999999999998</v>
      </c>
      <c r="F217" s="66">
        <f>G107</f>
        <v>1604.1799999999998</v>
      </c>
      <c r="G217" s="133"/>
      <c r="H217" s="6"/>
    </row>
    <row r="218" spans="1:8" s="64" customFormat="1" ht="15.75">
      <c r="A218" s="9"/>
      <c r="B218" s="5" t="s">
        <v>90</v>
      </c>
      <c r="C218" s="52">
        <f>D127</f>
        <v>58.629999999999995</v>
      </c>
      <c r="D218" s="52">
        <f>E127</f>
        <v>61.110000000000007</v>
      </c>
      <c r="E218" s="52">
        <f>F127</f>
        <v>175.04</v>
      </c>
      <c r="F218" s="52">
        <f>G127</f>
        <v>1619.97</v>
      </c>
      <c r="G218" s="133"/>
      <c r="H218" s="6"/>
    </row>
    <row r="219" spans="1:8" s="64" customFormat="1" ht="15.75">
      <c r="A219" s="9"/>
      <c r="B219" s="5" t="s">
        <v>82</v>
      </c>
      <c r="C219" s="66">
        <f>D147</f>
        <v>43.747500000000002</v>
      </c>
      <c r="D219" s="66">
        <f>E147</f>
        <v>30.737500000000001</v>
      </c>
      <c r="E219" s="66">
        <f>F147</f>
        <v>214.96124999999998</v>
      </c>
      <c r="F219" s="66">
        <f>G147</f>
        <v>1296.7</v>
      </c>
      <c r="G219" s="133"/>
      <c r="H219" s="6"/>
    </row>
    <row r="220" spans="1:8" s="64" customFormat="1" ht="15.75">
      <c r="A220" s="9"/>
      <c r="B220" s="5" t="s">
        <v>91</v>
      </c>
      <c r="C220" s="96">
        <f>D166</f>
        <v>47.980000000000004</v>
      </c>
      <c r="D220" s="96">
        <f t="shared" ref="D220:E220" si="28">E166</f>
        <v>63.269999999999996</v>
      </c>
      <c r="E220" s="96">
        <f t="shared" si="28"/>
        <v>158.38</v>
      </c>
      <c r="F220" s="96">
        <f>G166</f>
        <v>1463.56</v>
      </c>
      <c r="G220" s="133"/>
      <c r="H220" s="6"/>
    </row>
    <row r="221" spans="1:8" s="64" customFormat="1" ht="15.75">
      <c r="A221" s="9"/>
      <c r="B221" s="5" t="s">
        <v>92</v>
      </c>
      <c r="C221" s="98">
        <f>D186</f>
        <v>41.72999999999999</v>
      </c>
      <c r="D221" s="98">
        <f>E186</f>
        <v>42.04</v>
      </c>
      <c r="E221" s="98">
        <f>F186</f>
        <v>211.44</v>
      </c>
      <c r="F221" s="98">
        <f>G186</f>
        <v>1390.51</v>
      </c>
      <c r="G221" s="133"/>
      <c r="H221" s="6"/>
    </row>
    <row r="222" spans="1:8" s="64" customFormat="1" ht="15.75">
      <c r="A222" s="9"/>
      <c r="B222" s="5" t="s">
        <v>93</v>
      </c>
      <c r="C222" s="107">
        <f>D207</f>
        <v>50.021249999999995</v>
      </c>
      <c r="D222" s="107">
        <f t="shared" ref="D222:E222" si="29">E207</f>
        <v>80.077500000000001</v>
      </c>
      <c r="E222" s="66">
        <f t="shared" si="29"/>
        <v>203.03874999999996</v>
      </c>
      <c r="F222" s="66">
        <f>G207</f>
        <v>1788.5549999999998</v>
      </c>
      <c r="G222" s="133"/>
      <c r="H222" s="6"/>
    </row>
    <row r="223" spans="1:8" s="64" customFormat="1" ht="15.75">
      <c r="A223" s="9"/>
      <c r="B223" s="5"/>
      <c r="C223" s="67">
        <f t="shared" ref="C223:F223" si="30">SUM(C213:C222)</f>
        <v>519.90375000000006</v>
      </c>
      <c r="D223" s="67">
        <f t="shared" si="30"/>
        <v>595.39874999999995</v>
      </c>
      <c r="E223" s="67">
        <f t="shared" si="30"/>
        <v>1925.70875</v>
      </c>
      <c r="F223" s="67">
        <f t="shared" si="30"/>
        <v>15602.477499999999</v>
      </c>
      <c r="G223" s="133"/>
      <c r="H223" s="6"/>
    </row>
    <row r="224" spans="1:8" s="64" customFormat="1" ht="15.75">
      <c r="A224" s="9"/>
      <c r="B224" s="5" t="s">
        <v>95</v>
      </c>
      <c r="C224" s="68">
        <f>C223/10</f>
        <v>51.990375000000007</v>
      </c>
      <c r="D224" s="68">
        <f t="shared" ref="D224:F224" si="31">D223/10</f>
        <v>59.539874999999995</v>
      </c>
      <c r="E224" s="68">
        <f t="shared" si="31"/>
        <v>192.570875</v>
      </c>
      <c r="F224" s="68">
        <f t="shared" si="31"/>
        <v>1560.24775</v>
      </c>
      <c r="G224" s="133"/>
      <c r="H224" s="6"/>
    </row>
    <row r="225" spans="1:8" s="64" customFormat="1" ht="15.75">
      <c r="A225" s="9"/>
      <c r="B225" s="5" t="s">
        <v>96</v>
      </c>
      <c r="C225" s="105">
        <v>46.2</v>
      </c>
      <c r="D225" s="65">
        <v>47.4</v>
      </c>
      <c r="E225" s="65">
        <v>201</v>
      </c>
      <c r="F225" s="65">
        <v>1410</v>
      </c>
      <c r="G225" s="133"/>
      <c r="H225" s="6"/>
    </row>
    <row r="226" spans="1:8" s="64" customFormat="1" ht="15.75">
      <c r="A226" s="9"/>
      <c r="B226" s="5"/>
      <c r="C226" s="22"/>
      <c r="D226" s="65"/>
      <c r="E226" s="65"/>
      <c r="F226" s="65"/>
      <c r="G226" s="134"/>
      <c r="H226" s="6"/>
    </row>
    <row r="227" spans="1:8">
      <c r="A227" s="6"/>
      <c r="B227" s="6"/>
      <c r="C227" s="6"/>
      <c r="D227" s="6"/>
      <c r="E227" s="6"/>
      <c r="F227" s="6"/>
      <c r="G227" s="6"/>
      <c r="H227" s="6"/>
    </row>
  </sheetData>
  <mergeCells count="44">
    <mergeCell ref="B18:G18"/>
    <mergeCell ref="A48:B48"/>
    <mergeCell ref="C48:G48"/>
    <mergeCell ref="B98:G98"/>
    <mergeCell ref="B110:G110"/>
    <mergeCell ref="B57:G57"/>
    <mergeCell ref="B58:G58"/>
    <mergeCell ref="B70:G70"/>
    <mergeCell ref="B78:G78"/>
    <mergeCell ref="B90:G90"/>
    <mergeCell ref="B89:G89"/>
    <mergeCell ref="B157:G157"/>
    <mergeCell ref="B168:G168"/>
    <mergeCell ref="B176:G176"/>
    <mergeCell ref="B118:G118"/>
    <mergeCell ref="A109:G109"/>
    <mergeCell ref="B129:G129"/>
    <mergeCell ref="B128:G128"/>
    <mergeCell ref="B137:G137"/>
    <mergeCell ref="B2:G2"/>
    <mergeCell ref="B3:G4"/>
    <mergeCell ref="A69:G69"/>
    <mergeCell ref="B149:G149"/>
    <mergeCell ref="B148:G148"/>
    <mergeCell ref="B6:B8"/>
    <mergeCell ref="C6:C8"/>
    <mergeCell ref="D6:F7"/>
    <mergeCell ref="B38:G38"/>
    <mergeCell ref="B29:G29"/>
    <mergeCell ref="B49:G49"/>
    <mergeCell ref="B10:H10"/>
    <mergeCell ref="B30:G30"/>
    <mergeCell ref="G6:G8"/>
    <mergeCell ref="B9:G9"/>
    <mergeCell ref="A6:A10"/>
    <mergeCell ref="B196:G196"/>
    <mergeCell ref="G210:G226"/>
    <mergeCell ref="A167:G167"/>
    <mergeCell ref="B175:G175"/>
    <mergeCell ref="B197:G197"/>
    <mergeCell ref="B188:G188"/>
    <mergeCell ref="C210:E211"/>
    <mergeCell ref="F210:F212"/>
    <mergeCell ref="B187:G187"/>
  </mergeCells>
  <pageMargins left="0" right="0" top="0" bottom="0" header="0" footer="0"/>
  <pageSetup paperSize="9" scale="85" fitToHeight="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SWXKEJWT4FA5-1851142400-3521</_dlc_DocId>
    <_dlc_DocIdUrl xmlns="369ecff9-9d91-49ad-b6c8-2386e6911df0">
      <Url>http://www.eduportal44.ru/MR/Voch/1/_layouts/15/DocIdRedir.aspx?ID=SWXKEJWT4FA5-1851142400-3521</Url>
      <Description>SWXKEJWT4FA5-1851142400-3521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21777EE8180D4C8835E2A5D34AE1EC" ma:contentTypeVersion="1" ma:contentTypeDescription="Создание документа." ma:contentTypeScope="" ma:versionID="16f1c869687b78323e6352c32789dc9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c67012f25faba2b5066f323af6f59606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B9EE5-3837-4FB4-A516-DE97AB48EB3C}"/>
</file>

<file path=customXml/itemProps2.xml><?xml version="1.0" encoding="utf-8"?>
<ds:datastoreItem xmlns:ds="http://schemas.openxmlformats.org/officeDocument/2006/customXml" ds:itemID="{2CE51D7F-650D-4B94-A57F-7DB27F0B31AE}"/>
</file>

<file path=customXml/itemProps3.xml><?xml version="1.0" encoding="utf-8"?>
<ds:datastoreItem xmlns:ds="http://schemas.openxmlformats.org/officeDocument/2006/customXml" ds:itemID="{B2301C7F-45AB-4D0D-9167-0C5AF34D6482}"/>
</file>

<file path=customXml/itemProps4.xml><?xml version="1.0" encoding="utf-8"?>
<ds:datastoreItem xmlns:ds="http://schemas.openxmlformats.org/officeDocument/2006/customXml" ds:itemID="{0BB91F72-2FD3-48E1-ABAD-8A7B40A57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Питание</cp:lastModifiedBy>
  <cp:lastPrinted>2021-08-31T13:18:48Z</cp:lastPrinted>
  <dcterms:created xsi:type="dcterms:W3CDTF">2020-09-09T00:54:23Z</dcterms:created>
  <dcterms:modified xsi:type="dcterms:W3CDTF">2021-08-31T13:25:00Z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0x0101003E21777EE8180D4C8835E2A5D34AE1EC</vt:lpwstr>
  </property>
  <property fmtid="{D5CDD505-2E9C-101B-9397-08002B2CF9AE}" pid="3" name="_dlc_DocIdItemGuid">
    <vt:lpwstr>7d6e8fe0-3006-4d1c-8d1d-26543355390c</vt:lpwstr>
  </property>
</Properties>
</file>