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0" windowWidth="14295" windowHeight="8445" activeTab="1"/>
  </bookViews>
  <sheets>
    <sheet name="1-4 классы" sheetId="1" r:id="rId1"/>
    <sheet name="5-11 классы" sheetId="2" r:id="rId2"/>
  </sheets>
  <calcPr calcId="125725"/>
</workbook>
</file>

<file path=xl/calcChain.xml><?xml version="1.0" encoding="utf-8"?>
<calcChain xmlns="http://schemas.openxmlformats.org/spreadsheetml/2006/main">
  <c r="G229" i="2"/>
  <c r="F229"/>
  <c r="E229"/>
  <c r="D229"/>
  <c r="G220"/>
  <c r="G230" s="1"/>
  <c r="F220"/>
  <c r="F230" s="1"/>
  <c r="E220"/>
  <c r="E230" s="1"/>
  <c r="D220"/>
  <c r="D230" s="1"/>
  <c r="G71"/>
  <c r="F71"/>
  <c r="E71"/>
  <c r="D71"/>
  <c r="G119"/>
  <c r="F119"/>
  <c r="E119"/>
  <c r="D119"/>
  <c r="G109"/>
  <c r="F109"/>
  <c r="E109"/>
  <c r="D109"/>
  <c r="G211"/>
  <c r="F211"/>
  <c r="E211"/>
  <c r="D211"/>
  <c r="G201"/>
  <c r="G212" s="1"/>
  <c r="F244" s="1"/>
  <c r="F201"/>
  <c r="F212" s="1"/>
  <c r="E244" s="1"/>
  <c r="E201"/>
  <c r="E212" s="1"/>
  <c r="D244" s="1"/>
  <c r="D201"/>
  <c r="D212" s="1"/>
  <c r="C244" s="1"/>
  <c r="G193"/>
  <c r="F193"/>
  <c r="E193"/>
  <c r="D193"/>
  <c r="G183"/>
  <c r="G194" s="1"/>
  <c r="F243" s="1"/>
  <c r="F183"/>
  <c r="F194" s="1"/>
  <c r="E243" s="1"/>
  <c r="E183"/>
  <c r="E194" s="1"/>
  <c r="D243" s="1"/>
  <c r="D183"/>
  <c r="D194" s="1"/>
  <c r="C243" s="1"/>
  <c r="G175"/>
  <c r="F175"/>
  <c r="E175"/>
  <c r="D175"/>
  <c r="G165"/>
  <c r="G176" s="1"/>
  <c r="F242" s="1"/>
  <c r="F165"/>
  <c r="F176" s="1"/>
  <c r="E242" s="1"/>
  <c r="E165"/>
  <c r="E176" s="1"/>
  <c r="D242" s="1"/>
  <c r="D165"/>
  <c r="D176" s="1"/>
  <c r="C242" s="1"/>
  <c r="G157"/>
  <c r="F157"/>
  <c r="E157"/>
  <c r="D157"/>
  <c r="G147"/>
  <c r="G158" s="1"/>
  <c r="F241" s="1"/>
  <c r="F147"/>
  <c r="F158" s="1"/>
  <c r="E241" s="1"/>
  <c r="E147"/>
  <c r="E158" s="1"/>
  <c r="D241" s="1"/>
  <c r="D147"/>
  <c r="G139"/>
  <c r="F139"/>
  <c r="E139"/>
  <c r="D139"/>
  <c r="G129"/>
  <c r="G140" s="1"/>
  <c r="F240" s="1"/>
  <c r="F129"/>
  <c r="F140" s="1"/>
  <c r="E240" s="1"/>
  <c r="E129"/>
  <c r="E140" s="1"/>
  <c r="D240" s="1"/>
  <c r="D129"/>
  <c r="G100"/>
  <c r="F100"/>
  <c r="E100"/>
  <c r="D100"/>
  <c r="G90"/>
  <c r="G101" s="1"/>
  <c r="F238" s="1"/>
  <c r="F90"/>
  <c r="F101" s="1"/>
  <c r="E238" s="1"/>
  <c r="E90"/>
  <c r="E101" s="1"/>
  <c r="D238" s="1"/>
  <c r="D90"/>
  <c r="D101" s="1"/>
  <c r="C238" s="1"/>
  <c r="G81"/>
  <c r="F81"/>
  <c r="E81"/>
  <c r="D81"/>
  <c r="D82" s="1"/>
  <c r="C237" s="1"/>
  <c r="G82"/>
  <c r="F237" s="1"/>
  <c r="G63"/>
  <c r="F63"/>
  <c r="E63"/>
  <c r="D63"/>
  <c r="G53"/>
  <c r="F53"/>
  <c r="F64" s="1"/>
  <c r="E236" s="1"/>
  <c r="E53"/>
  <c r="E64" s="1"/>
  <c r="D236" s="1"/>
  <c r="D53"/>
  <c r="G44"/>
  <c r="F44"/>
  <c r="E44"/>
  <c r="D44"/>
  <c r="G34"/>
  <c r="G45" s="1"/>
  <c r="F235" s="1"/>
  <c r="F34"/>
  <c r="F45" s="1"/>
  <c r="E235" s="1"/>
  <c r="E34"/>
  <c r="D34"/>
  <c r="G26"/>
  <c r="F26"/>
  <c r="E26"/>
  <c r="D26"/>
  <c r="G16"/>
  <c r="F16"/>
  <c r="E16"/>
  <c r="D16"/>
  <c r="G101" i="1"/>
  <c r="F101"/>
  <c r="E101"/>
  <c r="D101"/>
  <c r="G175"/>
  <c r="F175"/>
  <c r="E175"/>
  <c r="D175"/>
  <c r="F183"/>
  <c r="G53"/>
  <c r="F121"/>
  <c r="E121"/>
  <c r="D121"/>
  <c r="G121"/>
  <c r="G16"/>
  <c r="G26"/>
  <c r="G34"/>
  <c r="G44"/>
  <c r="G63"/>
  <c r="G71"/>
  <c r="G81"/>
  <c r="G90"/>
  <c r="G111"/>
  <c r="G129"/>
  <c r="G139"/>
  <c r="G147"/>
  <c r="G157"/>
  <c r="G165"/>
  <c r="G183"/>
  <c r="F139"/>
  <c r="E139"/>
  <c r="D139"/>
  <c r="F26"/>
  <c r="E26"/>
  <c r="D26"/>
  <c r="D183"/>
  <c r="E183"/>
  <c r="D165"/>
  <c r="E165"/>
  <c r="F165"/>
  <c r="F176" s="1"/>
  <c r="D157"/>
  <c r="E157"/>
  <c r="F157"/>
  <c r="E147"/>
  <c r="F147"/>
  <c r="D147"/>
  <c r="D129"/>
  <c r="E129"/>
  <c r="F129"/>
  <c r="D111"/>
  <c r="E111"/>
  <c r="F111"/>
  <c r="D90"/>
  <c r="E90"/>
  <c r="F90"/>
  <c r="D81"/>
  <c r="E81"/>
  <c r="F81"/>
  <c r="D71"/>
  <c r="E71"/>
  <c r="F71"/>
  <c r="D63"/>
  <c r="E63"/>
  <c r="F63"/>
  <c r="D53"/>
  <c r="E53"/>
  <c r="F53"/>
  <c r="D44"/>
  <c r="E44"/>
  <c r="F44"/>
  <c r="D34"/>
  <c r="E34"/>
  <c r="F34"/>
  <c r="D16"/>
  <c r="E16"/>
  <c r="F16"/>
  <c r="E82" i="2" l="1"/>
  <c r="D237" s="1"/>
  <c r="E120"/>
  <c r="D239" s="1"/>
  <c r="G120"/>
  <c r="F239" s="1"/>
  <c r="D245"/>
  <c r="F245"/>
  <c r="D120"/>
  <c r="C239" s="1"/>
  <c r="F120"/>
  <c r="E239" s="1"/>
  <c r="C245"/>
  <c r="E245"/>
  <c r="D158"/>
  <c r="C241" s="1"/>
  <c r="E27"/>
  <c r="D234" s="1"/>
  <c r="E45"/>
  <c r="D235" s="1"/>
  <c r="F27"/>
  <c r="E234" s="1"/>
  <c r="F82"/>
  <c r="E237" s="1"/>
  <c r="G27"/>
  <c r="F234" s="1"/>
  <c r="D140"/>
  <c r="C240" s="1"/>
  <c r="G64"/>
  <c r="F236" s="1"/>
  <c r="F246" s="1"/>
  <c r="F247" s="1"/>
  <c r="D64"/>
  <c r="C236" s="1"/>
  <c r="D45"/>
  <c r="C235" s="1"/>
  <c r="D27"/>
  <c r="C234" s="1"/>
  <c r="D176" i="1"/>
  <c r="G176"/>
  <c r="E176"/>
  <c r="E122"/>
  <c r="D205" s="1"/>
  <c r="F122"/>
  <c r="F193" s="1"/>
  <c r="F194" s="1"/>
  <c r="E140"/>
  <c r="D206" s="1"/>
  <c r="F158"/>
  <c r="E207" s="1"/>
  <c r="E158"/>
  <c r="E205"/>
  <c r="D122"/>
  <c r="C205" s="1"/>
  <c r="G27"/>
  <c r="F200" s="1"/>
  <c r="F208"/>
  <c r="G158"/>
  <c r="F207" s="1"/>
  <c r="G140"/>
  <c r="F206" s="1"/>
  <c r="G102"/>
  <c r="G82"/>
  <c r="G64"/>
  <c r="F202" s="1"/>
  <c r="G45"/>
  <c r="F201" s="1"/>
  <c r="D140"/>
  <c r="C206" s="1"/>
  <c r="F140"/>
  <c r="E206" s="1"/>
  <c r="E27"/>
  <c r="D200" s="1"/>
  <c r="F45"/>
  <c r="E201" s="1"/>
  <c r="D45"/>
  <c r="F64"/>
  <c r="E202" s="1"/>
  <c r="D64"/>
  <c r="C202" s="1"/>
  <c r="F102"/>
  <c r="D102"/>
  <c r="E208"/>
  <c r="C208"/>
  <c r="D158"/>
  <c r="C207" s="1"/>
  <c r="F82"/>
  <c r="D82"/>
  <c r="F27"/>
  <c r="E200" s="1"/>
  <c r="D27"/>
  <c r="C200" s="1"/>
  <c r="D208"/>
  <c r="E45"/>
  <c r="D201" s="1"/>
  <c r="E64"/>
  <c r="D202" s="1"/>
  <c r="E82"/>
  <c r="E102"/>
  <c r="D207"/>
  <c r="E246" i="2" l="1"/>
  <c r="E247" s="1"/>
  <c r="D246"/>
  <c r="D247" s="1"/>
  <c r="C246"/>
  <c r="C247" s="1"/>
  <c r="D193" i="1"/>
  <c r="D194" s="1"/>
  <c r="C209" s="1"/>
  <c r="E193"/>
  <c r="E209"/>
  <c r="E194"/>
  <c r="D209" s="1"/>
  <c r="F203"/>
  <c r="F204"/>
  <c r="D203"/>
  <c r="E203"/>
  <c r="C204"/>
  <c r="C201"/>
  <c r="D204"/>
  <c r="C203"/>
  <c r="E204"/>
  <c r="D210" l="1"/>
  <c r="D211" s="1"/>
  <c r="C210"/>
  <c r="C211" s="1"/>
  <c r="E210"/>
  <c r="E211" s="1"/>
  <c r="G122"/>
  <c r="G193" s="1"/>
  <c r="F205" l="1"/>
  <c r="G194"/>
  <c r="F209" s="1"/>
  <c r="F210" l="1"/>
  <c r="F211" s="1"/>
</calcChain>
</file>

<file path=xl/sharedStrings.xml><?xml version="1.0" encoding="utf-8"?>
<sst xmlns="http://schemas.openxmlformats.org/spreadsheetml/2006/main" count="548" uniqueCount="166">
  <si>
    <t>Прием пищи, наименование блюд</t>
  </si>
  <si>
    <t>Масса порции (г)</t>
  </si>
  <si>
    <t>Пищевые вещества (г)</t>
  </si>
  <si>
    <t>Энергетическая ценность (ккал)</t>
  </si>
  <si>
    <t>Б</t>
  </si>
  <si>
    <t>Ж</t>
  </si>
  <si>
    <t>У</t>
  </si>
  <si>
    <t>ПТ</t>
  </si>
  <si>
    <t>Хлеб пшеничный</t>
  </si>
  <si>
    <t>Какао с молоком</t>
  </si>
  <si>
    <t>Итого:</t>
  </si>
  <si>
    <t>Бутерброд с маслом</t>
  </si>
  <si>
    <t>30/10</t>
  </si>
  <si>
    <t>150/5</t>
  </si>
  <si>
    <t>30/20</t>
  </si>
  <si>
    <t>150/10</t>
  </si>
  <si>
    <t>Чай с сахаром и лимоном</t>
  </si>
  <si>
    <t>200/15</t>
  </si>
  <si>
    <t>Гуляш из говядины</t>
  </si>
  <si>
    <t>итого за 3 день</t>
  </si>
  <si>
    <t>ПР</t>
  </si>
  <si>
    <t>итого за 4 день</t>
  </si>
  <si>
    <t>итого за 5 день</t>
  </si>
  <si>
    <t>итого за 6 день</t>
  </si>
  <si>
    <t>итого за 7 день</t>
  </si>
  <si>
    <t>7 день</t>
  </si>
  <si>
    <t>итого за 8 день</t>
  </si>
  <si>
    <t>итого за 10 день</t>
  </si>
  <si>
    <t>1 день</t>
  </si>
  <si>
    <t>2 день</t>
  </si>
  <si>
    <t>3 день</t>
  </si>
  <si>
    <t>4 день</t>
  </si>
  <si>
    <t>5 день</t>
  </si>
  <si>
    <t>6 день</t>
  </si>
  <si>
    <t>8 день</t>
  </si>
  <si>
    <t>9 день</t>
  </si>
  <si>
    <t>10 день</t>
  </si>
  <si>
    <t>итого за 9 день</t>
  </si>
  <si>
    <t>факт</t>
  </si>
  <si>
    <t>норма 60%</t>
  </si>
  <si>
    <t>Компот из изюма</t>
  </si>
  <si>
    <t>итого за 1 день</t>
  </si>
  <si>
    <t>итого за 2 день</t>
  </si>
  <si>
    <r>
      <t xml:space="preserve">        </t>
    </r>
    <r>
      <rPr>
        <b/>
        <i/>
        <sz val="12"/>
        <color indexed="8"/>
        <rFont val="Times New Roman"/>
        <family val="1"/>
        <charset val="204"/>
      </rPr>
      <t xml:space="preserve">                                                                                 ОБЕД , день 1        </t>
    </r>
    <r>
      <rPr>
        <b/>
        <sz val="12"/>
        <color indexed="8"/>
        <rFont val="Times New Roman"/>
        <family val="1"/>
        <charset val="204"/>
      </rPr>
      <t xml:space="preserve"> </t>
    </r>
  </si>
  <si>
    <r>
      <t xml:space="preserve">                                                                                             </t>
    </r>
    <r>
      <rPr>
        <b/>
        <i/>
        <sz val="12"/>
        <color theme="1"/>
        <rFont val="Times New Roman"/>
        <family val="1"/>
        <charset val="204"/>
      </rPr>
      <t xml:space="preserve"> ЗАВТРАК , день 2 </t>
    </r>
    <r>
      <rPr>
        <sz val="12"/>
        <color theme="1"/>
        <rFont val="Times New Roman"/>
        <family val="1"/>
        <charset val="204"/>
      </rPr>
      <t xml:space="preserve">            </t>
    </r>
  </si>
  <si>
    <r>
      <t xml:space="preserve">        </t>
    </r>
    <r>
      <rPr>
        <b/>
        <i/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ОБЕД , день 2      </t>
    </r>
    <r>
      <rPr>
        <b/>
        <sz val="12"/>
        <color indexed="8"/>
        <rFont val="Times New Roman"/>
        <family val="1"/>
        <charset val="204"/>
      </rPr>
      <t xml:space="preserve"> </t>
    </r>
  </si>
  <si>
    <r>
      <t xml:space="preserve">                                                                                                 </t>
    </r>
    <r>
      <rPr>
        <b/>
        <i/>
        <sz val="12"/>
        <color theme="1"/>
        <rFont val="Times New Roman"/>
        <family val="1"/>
        <charset val="204"/>
      </rPr>
      <t xml:space="preserve"> ЗАВТРАК , день 3</t>
    </r>
    <r>
      <rPr>
        <sz val="12"/>
        <color theme="1"/>
        <rFont val="Times New Roman"/>
        <family val="1"/>
        <charset val="204"/>
      </rPr>
      <t xml:space="preserve">           </t>
    </r>
  </si>
  <si>
    <r>
      <t xml:space="preserve">        </t>
    </r>
    <r>
      <rPr>
        <b/>
        <i/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ОБЕД , день 3     </t>
    </r>
    <r>
      <rPr>
        <b/>
        <sz val="12"/>
        <color indexed="8"/>
        <rFont val="Times New Roman"/>
        <family val="1"/>
        <charset val="204"/>
      </rPr>
      <t xml:space="preserve"> </t>
    </r>
  </si>
  <si>
    <r>
      <t xml:space="preserve">                                                                                               </t>
    </r>
    <r>
      <rPr>
        <b/>
        <i/>
        <sz val="12"/>
        <color theme="1"/>
        <rFont val="Times New Roman"/>
        <family val="1"/>
        <charset val="204"/>
      </rPr>
      <t xml:space="preserve"> ЗАВТРАК , день 4</t>
    </r>
    <r>
      <rPr>
        <sz val="12"/>
        <color theme="1"/>
        <rFont val="Times New Roman"/>
        <family val="1"/>
        <charset val="204"/>
      </rPr>
      <t xml:space="preserve">          </t>
    </r>
  </si>
  <si>
    <r>
      <t xml:space="preserve">        </t>
    </r>
    <r>
      <rPr>
        <b/>
        <i/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ОБЕД , день 4    </t>
    </r>
    <r>
      <rPr>
        <b/>
        <sz val="12"/>
        <color indexed="8"/>
        <rFont val="Times New Roman"/>
        <family val="1"/>
        <charset val="204"/>
      </rPr>
      <t xml:space="preserve"> </t>
    </r>
  </si>
  <si>
    <r>
      <t xml:space="preserve">        </t>
    </r>
    <r>
      <rPr>
        <b/>
        <i/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    ОБЕД , день 5   </t>
    </r>
    <r>
      <rPr>
        <b/>
        <sz val="12"/>
        <color indexed="8"/>
        <rFont val="Times New Roman"/>
        <family val="1"/>
        <charset val="204"/>
      </rPr>
      <t xml:space="preserve"> </t>
    </r>
  </si>
  <si>
    <r>
      <t xml:space="preserve">                                                                                                   </t>
    </r>
    <r>
      <rPr>
        <b/>
        <i/>
        <sz val="12"/>
        <color theme="1"/>
        <rFont val="Times New Roman"/>
        <family val="1"/>
        <charset val="204"/>
      </rPr>
      <t xml:space="preserve"> ЗАВТРАК , день 6</t>
    </r>
    <r>
      <rPr>
        <sz val="12"/>
        <color theme="1"/>
        <rFont val="Times New Roman"/>
        <family val="1"/>
        <charset val="204"/>
      </rPr>
      <t xml:space="preserve">     </t>
    </r>
  </si>
  <si>
    <r>
      <t xml:space="preserve">        </t>
    </r>
    <r>
      <rPr>
        <b/>
        <i/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ОБЕД , день 6 </t>
    </r>
    <r>
      <rPr>
        <b/>
        <sz val="12"/>
        <color indexed="8"/>
        <rFont val="Times New Roman"/>
        <family val="1"/>
        <charset val="204"/>
      </rPr>
      <t xml:space="preserve"> </t>
    </r>
  </si>
  <si>
    <r>
      <t xml:space="preserve">                                                                                           </t>
    </r>
    <r>
      <rPr>
        <b/>
        <i/>
        <sz val="12"/>
        <color theme="1"/>
        <rFont val="Times New Roman"/>
        <family val="1"/>
        <charset val="204"/>
      </rPr>
      <t xml:space="preserve"> ЗАВТРАК , день 7</t>
    </r>
    <r>
      <rPr>
        <sz val="12"/>
        <color theme="1"/>
        <rFont val="Times New Roman"/>
        <family val="1"/>
        <charset val="204"/>
      </rPr>
      <t xml:space="preserve">    </t>
    </r>
  </si>
  <si>
    <r>
      <t xml:space="preserve">        </t>
    </r>
    <r>
      <rPr>
        <b/>
        <i/>
        <sz val="12"/>
        <color indexed="8"/>
        <rFont val="Times New Roman"/>
        <family val="1"/>
        <charset val="204"/>
      </rPr>
      <t xml:space="preserve">                                                                                    ОБЕД , день 7</t>
    </r>
  </si>
  <si>
    <r>
      <t xml:space="preserve">                                                                                           </t>
    </r>
    <r>
      <rPr>
        <b/>
        <i/>
        <sz val="12"/>
        <color theme="1"/>
        <rFont val="Times New Roman"/>
        <family val="1"/>
        <charset val="204"/>
      </rPr>
      <t xml:space="preserve"> ЗАВТРАК , день 8</t>
    </r>
    <r>
      <rPr>
        <sz val="12"/>
        <color theme="1"/>
        <rFont val="Times New Roman"/>
        <family val="1"/>
        <charset val="204"/>
      </rPr>
      <t xml:space="preserve">   </t>
    </r>
  </si>
  <si>
    <r>
      <t xml:space="preserve">        </t>
    </r>
    <r>
      <rPr>
        <b/>
        <i/>
        <sz val="12"/>
        <color indexed="8"/>
        <rFont val="Times New Roman"/>
        <family val="1"/>
        <charset val="204"/>
      </rPr>
      <t xml:space="preserve">                                                                                     ОБЕД , день 8</t>
    </r>
  </si>
  <si>
    <r>
      <t xml:space="preserve">                                                                                         </t>
    </r>
    <r>
      <rPr>
        <b/>
        <i/>
        <sz val="12"/>
        <color theme="1"/>
        <rFont val="Times New Roman"/>
        <family val="1"/>
        <charset val="204"/>
      </rPr>
      <t xml:space="preserve"> ЗАВТРАК , день 9</t>
    </r>
  </si>
  <si>
    <r>
      <t xml:space="preserve">        </t>
    </r>
    <r>
      <rPr>
        <b/>
        <i/>
        <sz val="12"/>
        <color indexed="8"/>
        <rFont val="Times New Roman"/>
        <family val="1"/>
        <charset val="204"/>
      </rPr>
      <t xml:space="preserve">                                                                                ОБЕД , день 9</t>
    </r>
  </si>
  <si>
    <r>
      <t xml:space="preserve">                                                                                     </t>
    </r>
    <r>
      <rPr>
        <b/>
        <i/>
        <sz val="12"/>
        <color theme="1"/>
        <rFont val="Times New Roman"/>
        <family val="1"/>
        <charset val="204"/>
      </rPr>
      <t xml:space="preserve"> ЗАВТРАК , день 10</t>
    </r>
  </si>
  <si>
    <r>
      <t xml:space="preserve">        </t>
    </r>
    <r>
      <rPr>
        <b/>
        <i/>
        <sz val="12"/>
        <color indexed="8"/>
        <rFont val="Times New Roman"/>
        <family val="1"/>
        <charset val="204"/>
      </rPr>
      <t xml:space="preserve">                                                                                ОБЕД , день 10</t>
    </r>
  </si>
  <si>
    <t>НЕДЕЛЯ 1</t>
  </si>
  <si>
    <t>НЕДЕЛЯ 2</t>
  </si>
  <si>
    <t xml:space="preserve">                                                                                                      ЗАВТРАК , день 5           </t>
  </si>
  <si>
    <t xml:space="preserve">                                                                                                 ЗАВТРАК , день1              </t>
  </si>
  <si>
    <t>Запеканка из творога со сгущенным молоком</t>
  </si>
  <si>
    <t>60</t>
  </si>
  <si>
    <t>Суп картофельный с бобовыми (гороховый)</t>
  </si>
  <si>
    <t>Бутерброд с колбасой</t>
  </si>
  <si>
    <t>Чай с сахаром</t>
  </si>
  <si>
    <t>Огурец соленый порционно</t>
  </si>
  <si>
    <t xml:space="preserve">Винегрет овощной </t>
  </si>
  <si>
    <t>Котлета мясная  с соусом</t>
  </si>
  <si>
    <t>Бутерброд с повидлом</t>
  </si>
  <si>
    <t>30/25</t>
  </si>
  <si>
    <t>Каша вязкая молочная из пшеничной крупы с маслом сливочным</t>
  </si>
  <si>
    <t>Кофейный напиток с молоком</t>
  </si>
  <si>
    <t>Суп с макаронными изделиями и курой</t>
  </si>
  <si>
    <t>Рис отварной с маслом сливочным</t>
  </si>
  <si>
    <t>Бутерброд с маслом сливочным</t>
  </si>
  <si>
    <t>Снежок кисломолочный</t>
  </si>
  <si>
    <t>Салат из свежих огурцов</t>
  </si>
  <si>
    <t>Щи из свежей капусты с картофелем и курой</t>
  </si>
  <si>
    <t>Печень тушенная в соусе</t>
  </si>
  <si>
    <t>Каша вязкая молочная из риса и пшена с маслом сливочным</t>
  </si>
  <si>
    <t>Омлет натуральный с маслом сливочным</t>
  </si>
  <si>
    <t>Кисель с витаминами "Витошка"</t>
  </si>
  <si>
    <t>Котлета рыбная</t>
  </si>
  <si>
    <t>Бутерброд с сыром и маслом сливочным</t>
  </si>
  <si>
    <t xml:space="preserve">ПР </t>
  </si>
  <si>
    <t>Йогурт питьевой</t>
  </si>
  <si>
    <t>Компот из смеси сухофруктов</t>
  </si>
  <si>
    <t>Салат картофельный с кукурузой и морковью</t>
  </si>
  <si>
    <t>Чай с  сахаром и лимоном</t>
  </si>
  <si>
    <t>Сок яблочный</t>
  </si>
  <si>
    <t xml:space="preserve">Каша рассыпчатая гречневая </t>
  </si>
  <si>
    <r>
      <t>Бо</t>
    </r>
    <r>
      <rPr>
        <sz val="11"/>
        <color rgb="FF000000"/>
        <rFont val="Times New Roman"/>
        <family val="1"/>
        <charset val="204"/>
      </rPr>
      <t>рщ с капустой,  картофелем и курой</t>
    </r>
  </si>
  <si>
    <t>Компот из кураги</t>
  </si>
  <si>
    <t>Бутерброд с джемом /повидлом</t>
  </si>
  <si>
    <t>Запеканка из творога с молоком сгущенным</t>
  </si>
  <si>
    <t>Щи из свежей капусты с картофелем</t>
  </si>
  <si>
    <t>Компот из свежих плодов (яблоки)</t>
  </si>
  <si>
    <t>Каша вязкая молочная из ячневой крупы с маслом сливочным</t>
  </si>
  <si>
    <t>Хлеб ржано-пшеничный</t>
  </si>
  <si>
    <t xml:space="preserve">Рассольник </t>
  </si>
  <si>
    <t>Крендель сахарный (плюшка с сахаром)</t>
  </si>
  <si>
    <t>80</t>
  </si>
  <si>
    <t>Каша пшенная жидкая молочная с маслом сливочным</t>
  </si>
  <si>
    <t>Рыба (минтай), тушенная в томате с овощами</t>
  </si>
  <si>
    <t>Бутерброд с сыром российским</t>
  </si>
  <si>
    <t>Рыба, запеченная в сметанном соусе (минтай)</t>
  </si>
  <si>
    <t>Котлета из говядины с соусом</t>
  </si>
  <si>
    <t>Суп с рыбными консервами</t>
  </si>
  <si>
    <t>Яблоко свежее</t>
  </si>
  <si>
    <t>Банан свежий</t>
  </si>
  <si>
    <t>30/15/5</t>
  </si>
  <si>
    <t>Пирожок с повидлом</t>
  </si>
  <si>
    <t>Салат из свеклы отварной</t>
  </si>
  <si>
    <t>Груша свежая</t>
  </si>
  <si>
    <t>Сборник рецептур на продукцию для обучающихся во всех образовательных учреждениях,  Ред. Могильный М.П., Москва,                   Дели плюс, 2014 -2015</t>
  </si>
  <si>
    <t xml:space="preserve">Макаронные изделия отварные </t>
  </si>
  <si>
    <t>180/5</t>
  </si>
  <si>
    <t xml:space="preserve">Ряженка  </t>
  </si>
  <si>
    <t>Салат из свежих помидоров со сладким перцем</t>
  </si>
  <si>
    <t>Суп картофельный с крупой перловой и курой</t>
  </si>
  <si>
    <t>Напиток из плодов шиповника</t>
  </si>
  <si>
    <t>294/330</t>
  </si>
  <si>
    <t>Сок абрикосовый</t>
  </si>
  <si>
    <t>Кондитерское изделие (печенье)</t>
  </si>
  <si>
    <t>Кондитерское изделие (Зефир)</t>
  </si>
  <si>
    <t>Котлета рубленная из птицы</t>
  </si>
  <si>
    <t>Мандарин</t>
  </si>
  <si>
    <t>Кисель из яблок сушеных</t>
  </si>
  <si>
    <t>Кондитерское изделие (конфета батончик)</t>
  </si>
  <si>
    <t>Суп картофельный с курой</t>
  </si>
  <si>
    <t>Курица отварная с маслом</t>
  </si>
  <si>
    <t>100/5</t>
  </si>
  <si>
    <t>Картофельное пюре с маслом сливочным</t>
  </si>
  <si>
    <t>Салат из свежих помидоров</t>
  </si>
  <si>
    <t xml:space="preserve">Салат из свежих помидоров </t>
  </si>
  <si>
    <t>ПРИМЕРНОЕ МЕНЮ  (весенне - летний период)  на 2021 - 2022 учебный год  для возрастной категории 7 - 11 лет</t>
  </si>
  <si>
    <t>ПРИМЕРНОЕ МЕНЮ  (весенне - летний период)  на 2021 - 2022 учебный год  для возрастной категории 12 лет и старше</t>
  </si>
  <si>
    <t>200/10</t>
  </si>
  <si>
    <t>100</t>
  </si>
  <si>
    <t>Картофель и овощи, тушенные в соусе сметанном</t>
  </si>
  <si>
    <r>
      <t xml:space="preserve">                                                                                     </t>
    </r>
    <r>
      <rPr>
        <b/>
        <i/>
        <sz val="12"/>
        <color theme="1"/>
        <rFont val="Times New Roman"/>
        <family val="1"/>
        <charset val="204"/>
      </rPr>
      <t xml:space="preserve"> ЗАВТРАК , день 12</t>
    </r>
  </si>
  <si>
    <r>
      <t xml:space="preserve">        </t>
    </r>
    <r>
      <rPr>
        <b/>
        <i/>
        <sz val="12"/>
        <color indexed="8"/>
        <rFont val="Times New Roman"/>
        <family val="1"/>
        <charset val="204"/>
      </rPr>
      <t xml:space="preserve">                                                                                ОБЕД , день 12</t>
    </r>
  </si>
  <si>
    <t>11 день</t>
  </si>
  <si>
    <t>12 день</t>
  </si>
  <si>
    <t xml:space="preserve">                                                                                                      ЗАВТРАК , день 6         </t>
  </si>
  <si>
    <r>
      <t xml:space="preserve">                                                                                                   </t>
    </r>
    <r>
      <rPr>
        <b/>
        <i/>
        <sz val="12"/>
        <color theme="1"/>
        <rFont val="Times New Roman"/>
        <family val="1"/>
        <charset val="204"/>
      </rPr>
      <t xml:space="preserve"> ЗАВТРАК , день 7</t>
    </r>
    <r>
      <rPr>
        <sz val="12"/>
        <color theme="1"/>
        <rFont val="Times New Roman"/>
        <family val="1"/>
        <charset val="204"/>
      </rPr>
      <t xml:space="preserve">     </t>
    </r>
  </si>
  <si>
    <r>
      <t xml:space="preserve">        </t>
    </r>
    <r>
      <rPr>
        <b/>
        <i/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ОБЕД , день 7 </t>
    </r>
    <r>
      <rPr>
        <b/>
        <sz val="12"/>
        <color indexed="8"/>
        <rFont val="Times New Roman"/>
        <family val="1"/>
        <charset val="204"/>
      </rPr>
      <t xml:space="preserve"> </t>
    </r>
  </si>
  <si>
    <r>
      <t xml:space="preserve">        </t>
    </r>
    <r>
      <rPr>
        <b/>
        <i/>
        <sz val="12"/>
        <color indexed="8"/>
        <rFont val="Times New Roman"/>
        <family val="1"/>
        <charset val="204"/>
      </rPr>
      <t xml:space="preserve">                                                                                    ОБЕД , день 8</t>
    </r>
  </si>
  <si>
    <r>
      <t xml:space="preserve">                                                                                           </t>
    </r>
    <r>
      <rPr>
        <b/>
        <i/>
        <sz val="12"/>
        <color theme="1"/>
        <rFont val="Times New Roman"/>
        <family val="1"/>
        <charset val="204"/>
      </rPr>
      <t xml:space="preserve"> ЗАВТРАК , день 9</t>
    </r>
  </si>
  <si>
    <r>
      <t xml:space="preserve">        </t>
    </r>
    <r>
      <rPr>
        <b/>
        <i/>
        <sz val="12"/>
        <color indexed="8"/>
        <rFont val="Times New Roman"/>
        <family val="1"/>
        <charset val="204"/>
      </rPr>
      <t xml:space="preserve">                                                                                     ОБЕД , день 9</t>
    </r>
  </si>
  <si>
    <r>
      <t xml:space="preserve">                                                                                         </t>
    </r>
    <r>
      <rPr>
        <b/>
        <i/>
        <sz val="12"/>
        <color theme="1"/>
        <rFont val="Times New Roman"/>
        <family val="1"/>
        <charset val="204"/>
      </rPr>
      <t xml:space="preserve"> ЗАВТРАК , день 10</t>
    </r>
  </si>
  <si>
    <r>
      <t xml:space="preserve">                                                                                     </t>
    </r>
    <r>
      <rPr>
        <b/>
        <i/>
        <sz val="12"/>
        <color theme="1"/>
        <rFont val="Times New Roman"/>
        <family val="1"/>
        <charset val="204"/>
      </rPr>
      <t xml:space="preserve"> ЗАВТРАК , день 11</t>
    </r>
  </si>
  <si>
    <r>
      <t xml:space="preserve">        </t>
    </r>
    <r>
      <rPr>
        <b/>
        <i/>
        <sz val="12"/>
        <color indexed="8"/>
        <rFont val="Times New Roman"/>
        <family val="1"/>
        <charset val="204"/>
      </rPr>
      <t xml:space="preserve">                                                                                ОБЕД , день 11</t>
    </r>
  </si>
  <si>
    <r>
      <t xml:space="preserve">        </t>
    </r>
    <r>
      <rPr>
        <b/>
        <i/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ОБЕД , день 6 </t>
    </r>
    <r>
      <rPr>
        <b/>
        <sz val="12"/>
        <color indexed="8"/>
        <rFont val="Times New Roman"/>
        <family val="1"/>
        <charset val="204"/>
      </rPr>
      <t xml:space="preserve"> </t>
    </r>
  </si>
  <si>
    <t>итого за 11 день</t>
  </si>
  <si>
    <t xml:space="preserve">Сельдь (филе) слабосоленая </t>
  </si>
  <si>
    <t>Капуста тушеная</t>
  </si>
  <si>
    <t>290/330</t>
  </si>
  <si>
    <t>Курица, тушенная в соусе сметанном</t>
  </si>
  <si>
    <t>итого за 12 день</t>
  </si>
  <si>
    <t xml:space="preserve">Макаронные изделия отварные с маслом </t>
  </si>
</sst>
</file>

<file path=xl/styles.xml><?xml version="1.0" encoding="utf-8"?>
<styleSheet xmlns="http://schemas.openxmlformats.org/spreadsheetml/2006/main">
  <numFmts count="4">
    <numFmt numFmtId="164" formatCode="_-* #,##0.00&quot;р.&quot;_-;\-* #,##0.00&quot;р.&quot;_-;_-* &quot;-&quot;??&quot;р.&quot;_-;_-@_-"/>
    <numFmt numFmtId="165" formatCode="[$-419]General"/>
    <numFmt numFmtId="166" formatCode="[$-419]0.00"/>
    <numFmt numFmtId="167" formatCode="0.0"/>
  </numFmts>
  <fonts count="1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b/>
      <i/>
      <sz val="11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2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5" fontId="10" fillId="0" borderId="0"/>
  </cellStyleXfs>
  <cellXfs count="163">
    <xf numFmtId="0" fontId="0" fillId="0" borderId="0" xfId="0"/>
    <xf numFmtId="0" fontId="0" fillId="0" borderId="0" xfId="0"/>
    <xf numFmtId="0" fontId="0" fillId="2" borderId="0" xfId="0" applyFill="1"/>
    <xf numFmtId="165" fontId="10" fillId="2" borderId="0" xfId="2" applyFill="1"/>
    <xf numFmtId="0" fontId="0" fillId="2" borderId="1" xfId="0" applyFill="1" applyBorder="1"/>
    <xf numFmtId="2" fontId="1" fillId="0" borderId="0" xfId="0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3" fillId="2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/>
    <xf numFmtId="4" fontId="1" fillId="0" borderId="1" xfId="0" applyNumberFormat="1" applyFont="1" applyFill="1" applyBorder="1"/>
    <xf numFmtId="0" fontId="3" fillId="0" borderId="1" xfId="0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165" fontId="11" fillId="0" borderId="1" xfId="2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top" wrapText="1"/>
    </xf>
    <xf numFmtId="0" fontId="11" fillId="0" borderId="5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65" fontId="11" fillId="0" borderId="10" xfId="2" applyFont="1" applyFill="1" applyBorder="1" applyAlignment="1">
      <alignment horizontal="left" vertical="top" wrapText="1"/>
    </xf>
    <xf numFmtId="165" fontId="7" fillId="0" borderId="10" xfId="2" applyFont="1" applyFill="1" applyBorder="1" applyAlignment="1">
      <alignment horizontal="center" vertical="top" wrapText="1"/>
    </xf>
    <xf numFmtId="167" fontId="11" fillId="0" borderId="10" xfId="2" applyNumberFormat="1" applyFont="1" applyFill="1" applyBorder="1" applyAlignment="1">
      <alignment horizontal="center" vertical="top" wrapText="1"/>
    </xf>
    <xf numFmtId="166" fontId="11" fillId="0" borderId="10" xfId="2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2" fontId="4" fillId="0" borderId="4" xfId="0" applyNumberFormat="1" applyFont="1" applyFill="1" applyBorder="1" applyAlignment="1">
      <alignment horizontal="center" vertical="top" wrapText="1"/>
    </xf>
    <xf numFmtId="2" fontId="4" fillId="0" borderId="5" xfId="0" applyNumberFormat="1" applyFont="1" applyFill="1" applyBorder="1" applyAlignment="1">
      <alignment horizontal="center" vertical="top" wrapText="1"/>
    </xf>
    <xf numFmtId="0" fontId="15" fillId="0" borderId="1" xfId="0" applyFont="1" applyFill="1" applyBorder="1"/>
    <xf numFmtId="0" fontId="6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 vertical="top" wrapText="1"/>
    </xf>
    <xf numFmtId="2" fontId="8" fillId="0" borderId="1" xfId="0" applyNumberFormat="1" applyFont="1" applyFill="1" applyBorder="1" applyAlignment="1">
      <alignment horizontal="center" vertical="top"/>
    </xf>
    <xf numFmtId="165" fontId="7" fillId="0" borderId="1" xfId="2" applyFont="1" applyFill="1" applyBorder="1" applyAlignment="1">
      <alignment horizontal="center" vertical="top" wrapText="1"/>
    </xf>
    <xf numFmtId="167" fontId="8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/>
    <xf numFmtId="0" fontId="8" fillId="0" borderId="14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top" wrapText="1"/>
    </xf>
    <xf numFmtId="167" fontId="3" fillId="0" borderId="1" xfId="0" applyNumberFormat="1" applyFont="1" applyFill="1" applyBorder="1" applyAlignment="1">
      <alignment horizontal="center" vertical="top" wrapText="1"/>
    </xf>
    <xf numFmtId="4" fontId="4" fillId="0" borderId="4" xfId="0" applyNumberFormat="1" applyFont="1" applyFill="1" applyBorder="1" applyAlignment="1">
      <alignment horizontal="center" vertical="top" wrapText="1"/>
    </xf>
    <xf numFmtId="4" fontId="4" fillId="0" borderId="5" xfId="0" applyNumberFormat="1" applyFont="1" applyFill="1" applyBorder="1" applyAlignment="1">
      <alignment horizontal="center" vertical="top" wrapText="1"/>
    </xf>
    <xf numFmtId="2" fontId="7" fillId="0" borderId="1" xfId="0" applyNumberFormat="1" applyFont="1" applyFill="1" applyBorder="1" applyAlignment="1">
      <alignment horizontal="center" vertical="top" wrapText="1"/>
    </xf>
    <xf numFmtId="167" fontId="7" fillId="0" borderId="1" xfId="0" applyNumberFormat="1" applyFont="1" applyFill="1" applyBorder="1" applyAlignment="1">
      <alignment horizontal="center" vertical="top" wrapText="1"/>
    </xf>
    <xf numFmtId="167" fontId="8" fillId="0" borderId="1" xfId="0" applyNumberFormat="1" applyFont="1" applyFill="1" applyBorder="1" applyAlignment="1">
      <alignment horizontal="center" vertical="top"/>
    </xf>
    <xf numFmtId="2" fontId="8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vertical="top" wrapText="1"/>
    </xf>
    <xf numFmtId="0" fontId="3" fillId="0" borderId="9" xfId="0" applyFont="1" applyFill="1" applyBorder="1" applyAlignment="1">
      <alignment horizontal="center" vertical="top" wrapText="1"/>
    </xf>
    <xf numFmtId="4" fontId="1" fillId="0" borderId="9" xfId="0" applyNumberFormat="1" applyFont="1" applyFill="1" applyBorder="1"/>
    <xf numFmtId="165" fontId="11" fillId="0" borderId="1" xfId="2" applyFont="1" applyFill="1" applyBorder="1" applyAlignment="1">
      <alignment horizontal="left" vertical="top" wrapText="1"/>
    </xf>
    <xf numFmtId="0" fontId="0" fillId="0" borderId="1" xfId="0" applyFill="1" applyBorder="1"/>
    <xf numFmtId="167" fontId="11" fillId="0" borderId="1" xfId="2" applyNumberFormat="1" applyFont="1" applyFill="1" applyBorder="1" applyAlignment="1">
      <alignment horizontal="center" vertical="top" wrapText="1"/>
    </xf>
    <xf numFmtId="166" fontId="11" fillId="0" borderId="1" xfId="2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0" fillId="0" borderId="0" xfId="0" applyFill="1"/>
    <xf numFmtId="0" fontId="4" fillId="0" borderId="4" xfId="0" applyFont="1" applyFill="1" applyBorder="1" applyAlignment="1">
      <alignment vertical="top" wrapText="1"/>
    </xf>
    <xf numFmtId="4" fontId="1" fillId="0" borderId="4" xfId="0" applyNumberFormat="1" applyFont="1" applyFill="1" applyBorder="1"/>
    <xf numFmtId="4" fontId="1" fillId="0" borderId="5" xfId="0" applyNumberFormat="1" applyFont="1" applyFill="1" applyBorder="1"/>
    <xf numFmtId="0" fontId="0" fillId="0" borderId="2" xfId="0" applyFill="1" applyBorder="1"/>
    <xf numFmtId="0" fontId="0" fillId="0" borderId="4" xfId="0" applyFill="1" applyBorder="1"/>
    <xf numFmtId="0" fontId="0" fillId="0" borderId="5" xfId="0" applyFill="1" applyBorder="1"/>
    <xf numFmtId="0" fontId="3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  <xf numFmtId="165" fontId="7" fillId="0" borderId="1" xfId="2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8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center" vertical="top" wrapText="1"/>
    </xf>
    <xf numFmtId="2" fontId="1" fillId="0" borderId="4" xfId="0" applyNumberFormat="1" applyFont="1" applyFill="1" applyBorder="1"/>
    <xf numFmtId="2" fontId="1" fillId="0" borderId="5" xfId="0" applyNumberFormat="1" applyFont="1" applyFill="1" applyBorder="1"/>
    <xf numFmtId="2" fontId="11" fillId="0" borderId="10" xfId="2" applyNumberFormat="1" applyFont="1" applyFill="1" applyBorder="1" applyAlignment="1">
      <alignment horizontal="center" vertical="top" wrapText="1"/>
    </xf>
    <xf numFmtId="2" fontId="11" fillId="0" borderId="1" xfId="2" applyNumberFormat="1" applyFont="1" applyFill="1" applyBorder="1" applyAlignment="1">
      <alignment horizontal="center" vertical="top" wrapText="1"/>
    </xf>
    <xf numFmtId="167" fontId="11" fillId="0" borderId="1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2" xfId="0" applyFont="1" applyFill="1" applyBorder="1"/>
    <xf numFmtId="0" fontId="8" fillId="0" borderId="4" xfId="0" applyFont="1" applyFill="1" applyBorder="1"/>
    <xf numFmtId="0" fontId="8" fillId="0" borderId="5" xfId="0" applyFont="1" applyFill="1" applyBorder="1"/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9" fillId="2" borderId="0" xfId="0" applyFont="1" applyFill="1"/>
    <xf numFmtId="0" fontId="8" fillId="2" borderId="0" xfId="0" applyFont="1" applyFill="1" applyAlignment="1">
      <alignment horizontal="justify"/>
    </xf>
    <xf numFmtId="0" fontId="13" fillId="0" borderId="2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9" xfId="0" applyFill="1" applyBorder="1"/>
    <xf numFmtId="0" fontId="0" fillId="2" borderId="3" xfId="0" applyFill="1" applyBorder="1"/>
    <xf numFmtId="0" fontId="0" fillId="2" borderId="10" xfId="0" applyFill="1" applyBorder="1"/>
    <xf numFmtId="0" fontId="17" fillId="0" borderId="2" xfId="0" applyFont="1" applyFill="1" applyBorder="1" applyAlignment="1">
      <alignment horizontal="center" vertical="top" wrapText="1"/>
    </xf>
    <xf numFmtId="0" fontId="13" fillId="0" borderId="17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right" vertical="top" wrapText="1"/>
    </xf>
    <xf numFmtId="0" fontId="13" fillId="0" borderId="18" xfId="0" applyFont="1" applyFill="1" applyBorder="1" applyAlignment="1">
      <alignment horizontal="right" vertical="top" wrapText="1"/>
    </xf>
    <xf numFmtId="0" fontId="13" fillId="0" borderId="19" xfId="0" applyFont="1" applyFill="1" applyBorder="1" applyAlignment="1">
      <alignment horizontal="right" vertical="top" wrapText="1"/>
    </xf>
    <xf numFmtId="0" fontId="17" fillId="0" borderId="2" xfId="0" applyFont="1" applyFill="1" applyBorder="1"/>
    <xf numFmtId="0" fontId="17" fillId="0" borderId="4" xfId="0" applyFont="1" applyFill="1" applyBorder="1"/>
    <xf numFmtId="0" fontId="17" fillId="0" borderId="5" xfId="0" applyFont="1" applyFill="1" applyBorder="1"/>
    <xf numFmtId="0" fontId="4" fillId="0" borderId="2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</cellXfs>
  <cellStyles count="3">
    <cellStyle name="Excel Built-in Normal" xfId="2"/>
    <cellStyle name="Денежный 2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4"/>
  <sheetViews>
    <sheetView topLeftCell="A74" workbookViewId="0">
      <selection activeCell="D125" sqref="D125"/>
    </sheetView>
  </sheetViews>
  <sheetFormatPr defaultRowHeight="15"/>
  <cols>
    <col min="2" max="2" width="32.7109375" customWidth="1"/>
    <col min="3" max="3" width="14.140625" customWidth="1"/>
    <col min="4" max="4" width="16.5703125" customWidth="1"/>
    <col min="5" max="5" width="16" customWidth="1"/>
    <col min="6" max="6" width="21" customWidth="1"/>
    <col min="7" max="7" width="35.5703125" customWidth="1"/>
    <col min="8" max="8" width="9.140625" hidden="1" customWidth="1"/>
  </cols>
  <sheetData>
    <row r="1" spans="1:8" s="22" customFormat="1"/>
    <row r="2" spans="1:8" ht="15.75">
      <c r="A2" s="2"/>
      <c r="B2" s="130" t="s">
        <v>140</v>
      </c>
      <c r="C2" s="130"/>
      <c r="D2" s="130"/>
      <c r="E2" s="130"/>
      <c r="F2" s="130"/>
      <c r="G2" s="130"/>
      <c r="H2" s="2"/>
    </row>
    <row r="3" spans="1:8" ht="15.75" customHeight="1">
      <c r="A3" s="2"/>
      <c r="B3" s="131" t="s">
        <v>119</v>
      </c>
      <c r="C3" s="131"/>
      <c r="D3" s="131"/>
      <c r="E3" s="131"/>
      <c r="F3" s="131"/>
      <c r="G3" s="131"/>
      <c r="H3" s="2"/>
    </row>
    <row r="4" spans="1:8" ht="31.5" customHeight="1">
      <c r="A4" s="2"/>
      <c r="B4" s="131"/>
      <c r="C4" s="131"/>
      <c r="D4" s="131"/>
      <c r="E4" s="131"/>
      <c r="F4" s="131"/>
      <c r="G4" s="131"/>
      <c r="H4" s="2"/>
    </row>
    <row r="5" spans="1:8" ht="38.25" customHeight="1">
      <c r="A5" s="2"/>
      <c r="B5" s="2"/>
      <c r="C5" s="2"/>
      <c r="D5" s="2"/>
      <c r="E5" s="2"/>
      <c r="F5" s="2"/>
      <c r="G5" s="2"/>
      <c r="H5" s="2"/>
    </row>
    <row r="6" spans="1:8" ht="15" customHeight="1">
      <c r="A6" s="148"/>
      <c r="B6" s="135" t="s">
        <v>0</v>
      </c>
      <c r="C6" s="135" t="s">
        <v>1</v>
      </c>
      <c r="D6" s="137" t="s">
        <v>2</v>
      </c>
      <c r="E6" s="138"/>
      <c r="F6" s="139"/>
      <c r="G6" s="144" t="s">
        <v>3</v>
      </c>
      <c r="H6" s="2"/>
    </row>
    <row r="7" spans="1:8" ht="15" customHeight="1">
      <c r="A7" s="149"/>
      <c r="B7" s="136"/>
      <c r="C7" s="136"/>
      <c r="D7" s="140"/>
      <c r="E7" s="141"/>
      <c r="F7" s="142"/>
      <c r="G7" s="145"/>
      <c r="H7" s="2"/>
    </row>
    <row r="8" spans="1:8" ht="15.75">
      <c r="A8" s="149"/>
      <c r="B8" s="136"/>
      <c r="C8" s="136"/>
      <c r="D8" s="31" t="s">
        <v>4</v>
      </c>
      <c r="E8" s="30" t="s">
        <v>5</v>
      </c>
      <c r="F8" s="31" t="s">
        <v>6</v>
      </c>
      <c r="G8" s="145"/>
      <c r="H8" s="2"/>
    </row>
    <row r="9" spans="1:8" s="22" customFormat="1" ht="15.75">
      <c r="A9" s="149"/>
      <c r="B9" s="146" t="s">
        <v>61</v>
      </c>
      <c r="C9" s="147"/>
      <c r="D9" s="147"/>
      <c r="E9" s="147"/>
      <c r="F9" s="147"/>
      <c r="G9" s="147"/>
      <c r="H9" s="4"/>
    </row>
    <row r="10" spans="1:8">
      <c r="A10" s="150"/>
      <c r="B10" s="143" t="s">
        <v>64</v>
      </c>
      <c r="C10" s="143"/>
      <c r="D10" s="143"/>
      <c r="E10" s="143"/>
      <c r="F10" s="143"/>
      <c r="G10" s="143"/>
      <c r="H10" s="143"/>
    </row>
    <row r="11" spans="1:8" ht="15.75">
      <c r="A11" s="38">
        <v>2</v>
      </c>
      <c r="B11" s="41" t="s">
        <v>73</v>
      </c>
      <c r="C11" s="42" t="s">
        <v>74</v>
      </c>
      <c r="D11" s="43">
        <v>2.4</v>
      </c>
      <c r="E11" s="44">
        <v>3.87</v>
      </c>
      <c r="F11" s="44">
        <v>27.83</v>
      </c>
      <c r="G11" s="44">
        <v>156</v>
      </c>
      <c r="H11" s="4"/>
    </row>
    <row r="12" spans="1:8" ht="46.5" customHeight="1">
      <c r="A12" s="28">
        <v>173</v>
      </c>
      <c r="B12" s="45" t="s">
        <v>75</v>
      </c>
      <c r="C12" s="46" t="s">
        <v>13</v>
      </c>
      <c r="D12" s="47">
        <v>6.4</v>
      </c>
      <c r="E12" s="48">
        <v>8.16</v>
      </c>
      <c r="F12" s="48">
        <v>32.71</v>
      </c>
      <c r="G12" s="48">
        <v>230.28</v>
      </c>
      <c r="H12" s="3"/>
    </row>
    <row r="13" spans="1:8" ht="15.75">
      <c r="A13" s="38">
        <v>379</v>
      </c>
      <c r="B13" s="39" t="s">
        <v>76</v>
      </c>
      <c r="C13" s="26">
        <v>200</v>
      </c>
      <c r="D13" s="26">
        <v>3.2</v>
      </c>
      <c r="E13" s="26">
        <v>2.67</v>
      </c>
      <c r="F13" s="26">
        <v>15.94</v>
      </c>
      <c r="G13" s="40">
        <v>100.6</v>
      </c>
      <c r="H13" s="2"/>
    </row>
    <row r="14" spans="1:8" s="22" customFormat="1" ht="15.75">
      <c r="A14" s="38">
        <v>341</v>
      </c>
      <c r="B14" s="39" t="s">
        <v>131</v>
      </c>
      <c r="C14" s="26">
        <v>100</v>
      </c>
      <c r="D14" s="26">
        <v>1.28</v>
      </c>
      <c r="E14" s="26">
        <v>0.1</v>
      </c>
      <c r="F14" s="26">
        <v>19.600000000000001</v>
      </c>
      <c r="G14" s="40">
        <v>85.2</v>
      </c>
      <c r="H14" s="2"/>
    </row>
    <row r="15" spans="1:8" ht="15.75">
      <c r="A15" s="38" t="s">
        <v>20</v>
      </c>
      <c r="B15" s="39" t="s">
        <v>8</v>
      </c>
      <c r="C15" s="26">
        <v>30</v>
      </c>
      <c r="D15" s="26">
        <v>2.4</v>
      </c>
      <c r="E15" s="26">
        <v>0.3</v>
      </c>
      <c r="F15" s="26">
        <v>14.49</v>
      </c>
      <c r="G15" s="40">
        <v>70.14</v>
      </c>
      <c r="H15" s="2"/>
    </row>
    <row r="16" spans="1:8" ht="15.75">
      <c r="A16" s="38"/>
      <c r="B16" s="49" t="s">
        <v>10</v>
      </c>
      <c r="C16" s="26"/>
      <c r="D16" s="29">
        <f>SUM(D11:D15)</f>
        <v>15.68</v>
      </c>
      <c r="E16" s="29">
        <f>SUM(E11:E15)</f>
        <v>15.100000000000001</v>
      </c>
      <c r="F16" s="29">
        <f>SUM(F11:F15)</f>
        <v>110.57000000000001</v>
      </c>
      <c r="G16" s="29">
        <f>SUM(G11:G15)</f>
        <v>642.22</v>
      </c>
      <c r="H16" s="2"/>
    </row>
    <row r="17" spans="1:9" s="22" customFormat="1" ht="15.75">
      <c r="A17" s="38"/>
      <c r="B17" s="50"/>
      <c r="C17" s="51"/>
      <c r="D17" s="52"/>
      <c r="E17" s="52"/>
      <c r="F17" s="52"/>
      <c r="G17" s="53"/>
      <c r="H17" s="2"/>
    </row>
    <row r="18" spans="1:9" s="1" customFormat="1" ht="18" customHeight="1">
      <c r="A18" s="54"/>
      <c r="B18" s="111" t="s">
        <v>43</v>
      </c>
      <c r="C18" s="112"/>
      <c r="D18" s="112"/>
      <c r="E18" s="112"/>
      <c r="F18" s="112"/>
      <c r="G18" s="113"/>
      <c r="H18" s="2"/>
    </row>
    <row r="19" spans="1:9" s="22" customFormat="1" ht="15.75">
      <c r="A19" s="38">
        <v>70</v>
      </c>
      <c r="B19" s="41" t="s">
        <v>70</v>
      </c>
      <c r="C19" s="55">
        <v>100</v>
      </c>
      <c r="D19" s="43">
        <v>0.8</v>
      </c>
      <c r="E19" s="43">
        <v>0.1</v>
      </c>
      <c r="F19" s="43">
        <v>1.7</v>
      </c>
      <c r="G19" s="44">
        <v>10</v>
      </c>
      <c r="H19" s="2"/>
    </row>
    <row r="20" spans="1:9" s="1" customFormat="1" ht="31.5">
      <c r="A20" s="56">
        <v>111</v>
      </c>
      <c r="B20" s="33" t="s">
        <v>77</v>
      </c>
      <c r="C20" s="34">
        <v>250</v>
      </c>
      <c r="D20" s="36">
        <v>2.4</v>
      </c>
      <c r="E20" s="36">
        <v>5.08</v>
      </c>
      <c r="F20" s="36">
        <v>13</v>
      </c>
      <c r="G20" s="57">
        <v>117</v>
      </c>
      <c r="H20" s="2"/>
      <c r="I20" s="22"/>
    </row>
    <row r="21" spans="1:9" s="1" customFormat="1" ht="30.75" customHeight="1">
      <c r="A21" s="38">
        <v>304</v>
      </c>
      <c r="B21" s="41" t="s">
        <v>78</v>
      </c>
      <c r="C21" s="26">
        <v>150</v>
      </c>
      <c r="D21" s="58">
        <v>3.65</v>
      </c>
      <c r="E21" s="58">
        <v>5.37</v>
      </c>
      <c r="F21" s="58">
        <v>36.68</v>
      </c>
      <c r="G21" s="58">
        <v>209.7</v>
      </c>
      <c r="H21" s="2"/>
    </row>
    <row r="22" spans="1:9" s="1" customFormat="1" ht="31.5">
      <c r="A22" s="59">
        <v>232</v>
      </c>
      <c r="B22" s="39" t="s">
        <v>110</v>
      </c>
      <c r="C22" s="26">
        <v>100</v>
      </c>
      <c r="D22" s="26">
        <v>7.02</v>
      </c>
      <c r="E22" s="26">
        <v>7.15</v>
      </c>
      <c r="F22" s="26">
        <v>15.22</v>
      </c>
      <c r="G22" s="40">
        <v>153.12</v>
      </c>
      <c r="H22" s="2"/>
    </row>
    <row r="23" spans="1:9" s="22" customFormat="1" ht="15.75">
      <c r="A23" s="56">
        <v>348</v>
      </c>
      <c r="B23" s="33" t="s">
        <v>97</v>
      </c>
      <c r="C23" s="34">
        <v>200</v>
      </c>
      <c r="D23" s="36">
        <v>0.8</v>
      </c>
      <c r="E23" s="36">
        <v>0.05</v>
      </c>
      <c r="F23" s="36">
        <v>27.63</v>
      </c>
      <c r="G23" s="57">
        <v>114.8</v>
      </c>
      <c r="H23" s="2"/>
    </row>
    <row r="24" spans="1:9" s="22" customFormat="1" ht="15.75">
      <c r="A24" s="37">
        <v>389</v>
      </c>
      <c r="B24" s="41" t="s">
        <v>94</v>
      </c>
      <c r="C24" s="35">
        <v>200</v>
      </c>
      <c r="D24" s="60">
        <v>1</v>
      </c>
      <c r="E24" s="61">
        <v>0</v>
      </c>
      <c r="F24" s="61">
        <v>20.2</v>
      </c>
      <c r="G24" s="72">
        <v>84.8</v>
      </c>
      <c r="H24" s="2"/>
    </row>
    <row r="25" spans="1:9" s="1" customFormat="1" ht="15.75">
      <c r="A25" s="38" t="s">
        <v>20</v>
      </c>
      <c r="B25" s="41" t="s">
        <v>103</v>
      </c>
      <c r="C25" s="35">
        <v>30</v>
      </c>
      <c r="D25" s="26">
        <v>1.7</v>
      </c>
      <c r="E25" s="26">
        <v>0.33</v>
      </c>
      <c r="F25" s="26">
        <v>14.82</v>
      </c>
      <c r="G25" s="40">
        <v>68.97</v>
      </c>
      <c r="H25" s="2"/>
    </row>
    <row r="26" spans="1:9" s="1" customFormat="1" ht="15.75">
      <c r="A26" s="62"/>
      <c r="B26" s="49" t="s">
        <v>10</v>
      </c>
      <c r="C26" s="35"/>
      <c r="D26" s="29">
        <f>SUM(D19:D25)</f>
        <v>17.37</v>
      </c>
      <c r="E26" s="29">
        <f>SUM(E19:E25)</f>
        <v>18.080000000000002</v>
      </c>
      <c r="F26" s="29">
        <f>SUM(F19:F25)</f>
        <v>129.25</v>
      </c>
      <c r="G26" s="29">
        <f>SUM(G19:G25)</f>
        <v>758.39</v>
      </c>
      <c r="H26" s="2"/>
    </row>
    <row r="27" spans="1:9" s="1" customFormat="1" ht="15.75">
      <c r="A27" s="38"/>
      <c r="B27" s="49" t="s">
        <v>41</v>
      </c>
      <c r="C27" s="26"/>
      <c r="D27" s="24">
        <f>D16+D26</f>
        <v>33.049999999999997</v>
      </c>
      <c r="E27" s="24">
        <f>E16+E26</f>
        <v>33.180000000000007</v>
      </c>
      <c r="F27" s="24">
        <f>F16+F26</f>
        <v>239.82</v>
      </c>
      <c r="G27" s="24">
        <f>G16+G26</f>
        <v>1400.6100000000001</v>
      </c>
      <c r="H27" s="2"/>
    </row>
    <row r="28" spans="1:9" s="15" customFormat="1" ht="15.75">
      <c r="A28" s="63"/>
      <c r="B28" s="132"/>
      <c r="C28" s="133"/>
      <c r="D28" s="133"/>
      <c r="E28" s="133"/>
      <c r="F28" s="133"/>
      <c r="G28" s="134"/>
      <c r="H28" s="2"/>
    </row>
    <row r="29" spans="1:9" s="1" customFormat="1" ht="15.75">
      <c r="A29" s="64"/>
      <c r="B29" s="120" t="s">
        <v>44</v>
      </c>
      <c r="C29" s="121"/>
      <c r="D29" s="121"/>
      <c r="E29" s="121"/>
      <c r="F29" s="121"/>
      <c r="G29" s="122"/>
      <c r="H29" s="2"/>
    </row>
    <row r="30" spans="1:9" ht="15.75">
      <c r="A30" s="38">
        <v>1</v>
      </c>
      <c r="B30" s="41" t="s">
        <v>79</v>
      </c>
      <c r="C30" s="65" t="s">
        <v>12</v>
      </c>
      <c r="D30" s="26">
        <v>2.4</v>
      </c>
      <c r="E30" s="26">
        <v>7.49</v>
      </c>
      <c r="F30" s="26">
        <v>14.9</v>
      </c>
      <c r="G30" s="40">
        <v>136</v>
      </c>
      <c r="H30" s="2"/>
      <c r="I30" s="22"/>
    </row>
    <row r="31" spans="1:9" ht="31.5">
      <c r="A31" s="38">
        <v>223</v>
      </c>
      <c r="B31" s="41" t="s">
        <v>65</v>
      </c>
      <c r="C31" s="26" t="s">
        <v>15</v>
      </c>
      <c r="D31" s="66">
        <v>23.4</v>
      </c>
      <c r="E31" s="40">
        <v>17.690000000000001</v>
      </c>
      <c r="F31" s="66">
        <v>44.8</v>
      </c>
      <c r="G31" s="40">
        <v>432</v>
      </c>
      <c r="H31" s="2"/>
    </row>
    <row r="32" spans="1:9" ht="15.75">
      <c r="A32" s="38">
        <v>376</v>
      </c>
      <c r="B32" s="41" t="s">
        <v>69</v>
      </c>
      <c r="C32" s="35">
        <v>200</v>
      </c>
      <c r="D32" s="26">
        <v>7.0000000000000007E-2</v>
      </c>
      <c r="E32" s="26">
        <v>0.02</v>
      </c>
      <c r="F32" s="66">
        <v>15</v>
      </c>
      <c r="G32" s="40">
        <v>60</v>
      </c>
      <c r="H32" s="2"/>
    </row>
    <row r="33" spans="1:8" ht="15.75">
      <c r="A33" s="38" t="s">
        <v>20</v>
      </c>
      <c r="B33" s="39" t="s">
        <v>8</v>
      </c>
      <c r="C33" s="26">
        <v>30</v>
      </c>
      <c r="D33" s="26">
        <v>2.4</v>
      </c>
      <c r="E33" s="26">
        <v>0.3</v>
      </c>
      <c r="F33" s="26">
        <v>14.49</v>
      </c>
      <c r="G33" s="40">
        <v>70.14</v>
      </c>
      <c r="H33" s="2"/>
    </row>
    <row r="34" spans="1:8" ht="15.75">
      <c r="A34" s="38"/>
      <c r="B34" s="49" t="s">
        <v>10</v>
      </c>
      <c r="C34" s="26"/>
      <c r="D34" s="27">
        <f>SUM(D30:D33)</f>
        <v>28.269999999999996</v>
      </c>
      <c r="E34" s="27">
        <f>SUM(E30:E33)</f>
        <v>25.5</v>
      </c>
      <c r="F34" s="27">
        <f>SUM(F30:F33)</f>
        <v>89.189999999999984</v>
      </c>
      <c r="G34" s="27">
        <f>SUM(G30:G33)</f>
        <v>698.14</v>
      </c>
      <c r="H34" s="2"/>
    </row>
    <row r="35" spans="1:8" s="22" customFormat="1" ht="15.75">
      <c r="A35" s="38"/>
      <c r="B35" s="50"/>
      <c r="C35" s="51"/>
      <c r="D35" s="67"/>
      <c r="E35" s="67"/>
      <c r="F35" s="67"/>
      <c r="G35" s="68"/>
      <c r="H35" s="2"/>
    </row>
    <row r="36" spans="1:8" s="6" customFormat="1" ht="21" customHeight="1">
      <c r="A36" s="38"/>
      <c r="B36" s="111" t="s">
        <v>45</v>
      </c>
      <c r="C36" s="112"/>
      <c r="D36" s="112"/>
      <c r="E36" s="112"/>
      <c r="F36" s="112"/>
      <c r="G36" s="113"/>
      <c r="H36" s="2"/>
    </row>
    <row r="37" spans="1:8" s="6" customFormat="1" ht="15.75">
      <c r="A37" s="38">
        <v>76</v>
      </c>
      <c r="B37" s="39" t="s">
        <v>160</v>
      </c>
      <c r="C37" s="65" t="s">
        <v>66</v>
      </c>
      <c r="D37" s="40">
        <v>6.07</v>
      </c>
      <c r="E37" s="40">
        <v>8.02</v>
      </c>
      <c r="F37" s="40">
        <v>1.97</v>
      </c>
      <c r="G37" s="40">
        <v>104.4</v>
      </c>
      <c r="H37" s="2"/>
    </row>
    <row r="38" spans="1:8" s="6" customFormat="1" ht="15.75">
      <c r="A38" s="38">
        <v>94</v>
      </c>
      <c r="B38" s="41" t="s">
        <v>104</v>
      </c>
      <c r="C38" s="35">
        <v>250</v>
      </c>
      <c r="D38" s="40">
        <v>1.64</v>
      </c>
      <c r="E38" s="40">
        <v>5.0599999999999996</v>
      </c>
      <c r="F38" s="66">
        <v>11.3</v>
      </c>
      <c r="G38" s="40">
        <v>106</v>
      </c>
      <c r="H38" s="2"/>
    </row>
    <row r="39" spans="1:8" s="22" customFormat="1" ht="31.5">
      <c r="A39" s="38">
        <v>142</v>
      </c>
      <c r="B39" s="41" t="s">
        <v>144</v>
      </c>
      <c r="C39" s="26">
        <v>150</v>
      </c>
      <c r="D39" s="69">
        <v>3.13</v>
      </c>
      <c r="E39" s="69">
        <v>10.57</v>
      </c>
      <c r="F39" s="70">
        <v>21.1</v>
      </c>
      <c r="G39" s="69">
        <v>195</v>
      </c>
      <c r="H39" s="2"/>
    </row>
    <row r="40" spans="1:8" s="22" customFormat="1" ht="15.75">
      <c r="A40" s="37">
        <v>268</v>
      </c>
      <c r="B40" s="41" t="s">
        <v>72</v>
      </c>
      <c r="C40" s="26">
        <v>100</v>
      </c>
      <c r="D40" s="58">
        <v>10.33</v>
      </c>
      <c r="E40" s="58">
        <v>12.52</v>
      </c>
      <c r="F40" s="71">
        <v>11</v>
      </c>
      <c r="G40" s="58">
        <v>163.75</v>
      </c>
      <c r="H40" s="2"/>
    </row>
    <row r="41" spans="1:8" s="6" customFormat="1" ht="15.75">
      <c r="A41" s="38">
        <v>377</v>
      </c>
      <c r="B41" s="41" t="s">
        <v>16</v>
      </c>
      <c r="C41" s="35">
        <v>200</v>
      </c>
      <c r="D41" s="61">
        <v>0.13</v>
      </c>
      <c r="E41" s="61">
        <v>0.02</v>
      </c>
      <c r="F41" s="72">
        <v>15.2</v>
      </c>
      <c r="G41" s="72">
        <v>62</v>
      </c>
      <c r="H41" s="2"/>
    </row>
    <row r="42" spans="1:8" s="22" customFormat="1" ht="15.75">
      <c r="A42" s="38" t="s">
        <v>20</v>
      </c>
      <c r="B42" s="39" t="s">
        <v>80</v>
      </c>
      <c r="C42" s="26">
        <v>200</v>
      </c>
      <c r="D42" s="26">
        <v>5.8</v>
      </c>
      <c r="E42" s="66">
        <v>5</v>
      </c>
      <c r="F42" s="26">
        <v>28.72</v>
      </c>
      <c r="G42" s="40">
        <v>100</v>
      </c>
      <c r="H42" s="2"/>
    </row>
    <row r="43" spans="1:8" s="6" customFormat="1" ht="15.75">
      <c r="A43" s="38" t="s">
        <v>20</v>
      </c>
      <c r="B43" s="41" t="s">
        <v>103</v>
      </c>
      <c r="C43" s="35">
        <v>30</v>
      </c>
      <c r="D43" s="26">
        <v>1.7</v>
      </c>
      <c r="E43" s="26">
        <v>0.33</v>
      </c>
      <c r="F43" s="26">
        <v>14.82</v>
      </c>
      <c r="G43" s="40">
        <v>68.97</v>
      </c>
      <c r="H43" s="2"/>
    </row>
    <row r="44" spans="1:8" s="6" customFormat="1" ht="15.75">
      <c r="A44" s="37"/>
      <c r="B44" s="73" t="s">
        <v>10</v>
      </c>
      <c r="C44" s="35"/>
      <c r="D44" s="29">
        <f>SUM(D37:D43)</f>
        <v>28.8</v>
      </c>
      <c r="E44" s="29">
        <f>SUM(E37:E43)</f>
        <v>41.52</v>
      </c>
      <c r="F44" s="29">
        <f>SUM(F37:F43)</f>
        <v>104.11000000000001</v>
      </c>
      <c r="G44" s="29">
        <f>SUM(G37:G43)</f>
        <v>800.12</v>
      </c>
      <c r="H44" s="2"/>
    </row>
    <row r="45" spans="1:8" s="6" customFormat="1" ht="15.75">
      <c r="A45" s="74"/>
      <c r="B45" s="75" t="s">
        <v>42</v>
      </c>
      <c r="C45" s="76"/>
      <c r="D45" s="77">
        <f>D34+D44</f>
        <v>57.069999999999993</v>
      </c>
      <c r="E45" s="77">
        <f>E34+E44</f>
        <v>67.02000000000001</v>
      </c>
      <c r="F45" s="77">
        <f>F34+F44</f>
        <v>193.3</v>
      </c>
      <c r="G45" s="77">
        <f>G34+G44</f>
        <v>1498.26</v>
      </c>
      <c r="H45" s="2"/>
    </row>
    <row r="46" spans="1:8" s="16" customFormat="1">
      <c r="A46" s="152"/>
      <c r="B46" s="153"/>
      <c r="C46" s="154"/>
      <c r="D46" s="155"/>
      <c r="E46" s="155"/>
      <c r="F46" s="155"/>
      <c r="G46" s="156"/>
      <c r="H46" s="2"/>
    </row>
    <row r="47" spans="1:8" s="6" customFormat="1" ht="15.75">
      <c r="A47" s="38"/>
      <c r="B47" s="120" t="s">
        <v>46</v>
      </c>
      <c r="C47" s="121"/>
      <c r="D47" s="121"/>
      <c r="E47" s="121"/>
      <c r="F47" s="121"/>
      <c r="G47" s="122"/>
      <c r="H47" s="2"/>
    </row>
    <row r="48" spans="1:8" ht="15.75">
      <c r="A48" s="38">
        <v>3</v>
      </c>
      <c r="B48" s="39" t="s">
        <v>109</v>
      </c>
      <c r="C48" s="65" t="s">
        <v>12</v>
      </c>
      <c r="D48" s="40">
        <v>4.6399999999999997</v>
      </c>
      <c r="E48" s="40">
        <v>6.64</v>
      </c>
      <c r="F48" s="40">
        <v>11.86</v>
      </c>
      <c r="G48" s="40">
        <v>125.6</v>
      </c>
      <c r="H48" s="2"/>
    </row>
    <row r="49" spans="1:9" ht="47.25">
      <c r="A49" s="28">
        <v>174</v>
      </c>
      <c r="B49" s="78" t="s">
        <v>102</v>
      </c>
      <c r="C49" s="28" t="s">
        <v>13</v>
      </c>
      <c r="D49" s="71">
        <v>5.4</v>
      </c>
      <c r="E49" s="71">
        <v>8.1</v>
      </c>
      <c r="F49" s="58">
        <v>28.93</v>
      </c>
      <c r="G49" s="58">
        <v>211.1</v>
      </c>
      <c r="H49" s="2"/>
    </row>
    <row r="50" spans="1:9" ht="15.75">
      <c r="A50" s="38">
        <v>382</v>
      </c>
      <c r="B50" s="41" t="s">
        <v>9</v>
      </c>
      <c r="C50" s="26">
        <v>200</v>
      </c>
      <c r="D50" s="26">
        <v>4.08</v>
      </c>
      <c r="E50" s="26">
        <v>3.54</v>
      </c>
      <c r="F50" s="40">
        <v>17.59</v>
      </c>
      <c r="G50" s="40">
        <v>118.6</v>
      </c>
      <c r="H50" s="2"/>
      <c r="I50" s="22"/>
    </row>
    <row r="51" spans="1:9" ht="15.75">
      <c r="A51" s="38" t="s">
        <v>20</v>
      </c>
      <c r="B51" s="39" t="s">
        <v>8</v>
      </c>
      <c r="C51" s="26">
        <v>30</v>
      </c>
      <c r="D51" s="26">
        <v>2.4</v>
      </c>
      <c r="E51" s="26">
        <v>0.3</v>
      </c>
      <c r="F51" s="26">
        <v>14.49</v>
      </c>
      <c r="G51" s="40">
        <v>70.14</v>
      </c>
      <c r="H51" s="2"/>
    </row>
    <row r="52" spans="1:9" s="22" customFormat="1" ht="31.5">
      <c r="A52" s="38" t="s">
        <v>20</v>
      </c>
      <c r="B52" s="39" t="s">
        <v>133</v>
      </c>
      <c r="C52" s="26">
        <v>10</v>
      </c>
      <c r="D52" s="26">
        <v>1.07</v>
      </c>
      <c r="E52" s="26">
        <v>2.95</v>
      </c>
      <c r="F52" s="26">
        <v>5.32</v>
      </c>
      <c r="G52" s="40">
        <v>51.4</v>
      </c>
      <c r="H52" s="2"/>
    </row>
    <row r="53" spans="1:9" ht="15.75">
      <c r="A53" s="38"/>
      <c r="B53" s="49" t="s">
        <v>10</v>
      </c>
      <c r="C53" s="26"/>
      <c r="D53" s="29">
        <f>SUM(D48:D51)</f>
        <v>16.52</v>
      </c>
      <c r="E53" s="29">
        <f>SUM(E48:E51)</f>
        <v>18.579999999999998</v>
      </c>
      <c r="F53" s="29">
        <f>SUM(F48:F51)</f>
        <v>72.86999999999999</v>
      </c>
      <c r="G53" s="29">
        <f>SUM(G48:G52)</f>
        <v>576.83999999999992</v>
      </c>
      <c r="H53" s="2"/>
    </row>
    <row r="54" spans="1:9" s="6" customFormat="1" ht="15.75">
      <c r="A54" s="38"/>
      <c r="B54" s="111"/>
      <c r="C54" s="112"/>
      <c r="D54" s="112"/>
      <c r="E54" s="112"/>
      <c r="F54" s="112"/>
      <c r="G54" s="113"/>
      <c r="H54" s="2"/>
    </row>
    <row r="55" spans="1:9" s="6" customFormat="1" ht="15.75">
      <c r="A55" s="79"/>
      <c r="B55" s="111" t="s">
        <v>47</v>
      </c>
      <c r="C55" s="112"/>
      <c r="D55" s="112"/>
      <c r="E55" s="112"/>
      <c r="F55" s="112"/>
      <c r="G55" s="113"/>
      <c r="H55" s="2"/>
    </row>
    <row r="56" spans="1:9" s="6" customFormat="1" ht="15.75">
      <c r="A56" s="56">
        <v>20</v>
      </c>
      <c r="B56" s="33" t="s">
        <v>81</v>
      </c>
      <c r="C56" s="36">
        <v>60</v>
      </c>
      <c r="D56" s="36">
        <v>0.45</v>
      </c>
      <c r="E56" s="36">
        <v>3.61</v>
      </c>
      <c r="F56" s="36">
        <v>1.4</v>
      </c>
      <c r="G56" s="57">
        <v>39.96</v>
      </c>
      <c r="H56" s="2"/>
    </row>
    <row r="57" spans="1:9" s="6" customFormat="1" ht="31.5">
      <c r="A57" s="38">
        <v>88</v>
      </c>
      <c r="B57" s="41" t="s">
        <v>82</v>
      </c>
      <c r="C57" s="26">
        <v>250</v>
      </c>
      <c r="D57" s="40">
        <v>1.76</v>
      </c>
      <c r="E57" s="40">
        <v>4.88</v>
      </c>
      <c r="F57" s="66">
        <v>7.9</v>
      </c>
      <c r="G57" s="40">
        <v>89.75</v>
      </c>
      <c r="H57" s="2"/>
    </row>
    <row r="58" spans="1:9" s="22" customFormat="1" ht="15.75">
      <c r="A58" s="38">
        <v>302</v>
      </c>
      <c r="B58" s="39" t="s">
        <v>95</v>
      </c>
      <c r="C58" s="26">
        <v>150</v>
      </c>
      <c r="D58" s="26">
        <v>8.6</v>
      </c>
      <c r="E58" s="26">
        <v>6.1</v>
      </c>
      <c r="F58" s="26">
        <v>38.6</v>
      </c>
      <c r="G58" s="40">
        <v>243.7</v>
      </c>
      <c r="H58" s="2"/>
    </row>
    <row r="59" spans="1:9" s="22" customFormat="1" ht="15.75">
      <c r="A59" s="38">
        <v>261</v>
      </c>
      <c r="B59" s="41" t="s">
        <v>83</v>
      </c>
      <c r="C59" s="26">
        <v>100</v>
      </c>
      <c r="D59" s="70">
        <v>12.7</v>
      </c>
      <c r="E59" s="69">
        <v>8.76</v>
      </c>
      <c r="F59" s="69">
        <v>3.81</v>
      </c>
      <c r="G59" s="69">
        <v>159</v>
      </c>
      <c r="H59" s="2"/>
    </row>
    <row r="60" spans="1:9" s="6" customFormat="1" ht="15.75">
      <c r="A60" s="38">
        <v>348</v>
      </c>
      <c r="B60" s="41" t="s">
        <v>40</v>
      </c>
      <c r="C60" s="26">
        <v>200</v>
      </c>
      <c r="D60" s="40">
        <v>0.35</v>
      </c>
      <c r="E60" s="40">
        <v>0.08</v>
      </c>
      <c r="F60" s="40">
        <v>29.85</v>
      </c>
      <c r="G60" s="40">
        <v>122.2</v>
      </c>
      <c r="H60" s="2"/>
    </row>
    <row r="61" spans="1:9" s="6" customFormat="1" ht="15.75">
      <c r="A61" s="28">
        <v>338</v>
      </c>
      <c r="B61" s="78" t="s">
        <v>114</v>
      </c>
      <c r="C61" s="28">
        <v>100</v>
      </c>
      <c r="D61" s="28">
        <v>1.5</v>
      </c>
      <c r="E61" s="28">
        <v>0.5</v>
      </c>
      <c r="F61" s="80">
        <v>21</v>
      </c>
      <c r="G61" s="109">
        <v>96</v>
      </c>
      <c r="H61" s="2"/>
    </row>
    <row r="62" spans="1:9" s="6" customFormat="1" ht="15.75">
      <c r="A62" s="38" t="s">
        <v>20</v>
      </c>
      <c r="B62" s="41" t="s">
        <v>103</v>
      </c>
      <c r="C62" s="35">
        <v>30</v>
      </c>
      <c r="D62" s="26">
        <v>1.7</v>
      </c>
      <c r="E62" s="26">
        <v>0.33</v>
      </c>
      <c r="F62" s="26">
        <v>14.82</v>
      </c>
      <c r="G62" s="40">
        <v>68.97</v>
      </c>
      <c r="H62" s="2"/>
    </row>
    <row r="63" spans="1:9" s="6" customFormat="1" ht="15.75">
      <c r="A63" s="79"/>
      <c r="B63" s="49" t="s">
        <v>10</v>
      </c>
      <c r="C63" s="26"/>
      <c r="D63" s="29">
        <f>SUM(D56:D62)</f>
        <v>27.06</v>
      </c>
      <c r="E63" s="29">
        <f>SUM(E56:E62)</f>
        <v>24.259999999999998</v>
      </c>
      <c r="F63" s="29">
        <f>SUM(F56:F62)</f>
        <v>117.38</v>
      </c>
      <c r="G63" s="29">
        <f>SUM(G56:G62)</f>
        <v>819.58</v>
      </c>
      <c r="H63" s="2"/>
    </row>
    <row r="64" spans="1:9" s="6" customFormat="1" ht="15.75">
      <c r="A64" s="38"/>
      <c r="B64" s="49" t="s">
        <v>19</v>
      </c>
      <c r="C64" s="26"/>
      <c r="D64" s="24">
        <f>D53+D63</f>
        <v>43.58</v>
      </c>
      <c r="E64" s="24">
        <f>E53+E63</f>
        <v>42.839999999999996</v>
      </c>
      <c r="F64" s="24">
        <f>F53+F63</f>
        <v>190.25</v>
      </c>
      <c r="G64" s="24">
        <f>G53+G63</f>
        <v>1396.42</v>
      </c>
      <c r="H64" s="5"/>
    </row>
    <row r="65" spans="1:9" s="16" customFormat="1">
      <c r="A65" s="132"/>
      <c r="B65" s="133"/>
      <c r="C65" s="133"/>
      <c r="D65" s="133"/>
      <c r="E65" s="133"/>
      <c r="F65" s="133"/>
      <c r="G65" s="134"/>
      <c r="H65" s="5"/>
    </row>
    <row r="66" spans="1:9" s="6" customFormat="1" ht="15.75">
      <c r="A66" s="38"/>
      <c r="B66" s="120" t="s">
        <v>48</v>
      </c>
      <c r="C66" s="121"/>
      <c r="D66" s="121"/>
      <c r="E66" s="121"/>
      <c r="F66" s="121"/>
      <c r="G66" s="122"/>
      <c r="H66" s="2"/>
    </row>
    <row r="67" spans="1:9" ht="15.75">
      <c r="A67" s="38">
        <v>6</v>
      </c>
      <c r="B67" s="41" t="s">
        <v>68</v>
      </c>
      <c r="C67" s="42" t="s">
        <v>14</v>
      </c>
      <c r="D67" s="43">
        <v>5.3</v>
      </c>
      <c r="E67" s="44">
        <v>8.26</v>
      </c>
      <c r="F67" s="44">
        <v>14.82</v>
      </c>
      <c r="G67" s="44">
        <v>155</v>
      </c>
      <c r="H67" s="2"/>
    </row>
    <row r="68" spans="1:9" ht="31.5">
      <c r="A68" s="37">
        <v>203</v>
      </c>
      <c r="B68" s="41" t="s">
        <v>165</v>
      </c>
      <c r="C68" s="35" t="s">
        <v>142</v>
      </c>
      <c r="D68" s="40">
        <v>7.63</v>
      </c>
      <c r="E68" s="40">
        <v>8</v>
      </c>
      <c r="F68" s="40">
        <v>42.64</v>
      </c>
      <c r="G68" s="40">
        <v>274</v>
      </c>
      <c r="H68" s="3"/>
      <c r="I68" s="22"/>
    </row>
    <row r="69" spans="1:9" s="15" customFormat="1" ht="15.75">
      <c r="A69" s="38">
        <v>379</v>
      </c>
      <c r="B69" s="39" t="s">
        <v>76</v>
      </c>
      <c r="C69" s="26">
        <v>200</v>
      </c>
      <c r="D69" s="26">
        <v>3.16</v>
      </c>
      <c r="E69" s="26">
        <v>2.67</v>
      </c>
      <c r="F69" s="26">
        <v>15.94</v>
      </c>
      <c r="G69" s="40">
        <v>101</v>
      </c>
      <c r="H69" s="3"/>
    </row>
    <row r="70" spans="1:9" ht="15.75">
      <c r="A70" s="38" t="s">
        <v>20</v>
      </c>
      <c r="B70" s="39" t="s">
        <v>8</v>
      </c>
      <c r="C70" s="26">
        <v>30</v>
      </c>
      <c r="D70" s="26">
        <v>2.4</v>
      </c>
      <c r="E70" s="26">
        <v>0.3</v>
      </c>
      <c r="F70" s="26">
        <v>14.49</v>
      </c>
      <c r="G70" s="40">
        <v>70.14</v>
      </c>
      <c r="H70" s="2"/>
    </row>
    <row r="71" spans="1:9" ht="15.75">
      <c r="A71" s="38"/>
      <c r="B71" s="49" t="s">
        <v>10</v>
      </c>
      <c r="C71" s="26"/>
      <c r="D71" s="27">
        <f>SUM(D67:D70)</f>
        <v>18.489999999999998</v>
      </c>
      <c r="E71" s="27">
        <f>SUM(E67:E70)</f>
        <v>19.23</v>
      </c>
      <c r="F71" s="27">
        <f>SUM(F67:F70)</f>
        <v>87.89</v>
      </c>
      <c r="G71" s="29">
        <f>SUM(G67:G70)</f>
        <v>600.14</v>
      </c>
      <c r="H71" s="2"/>
    </row>
    <row r="72" spans="1:9" s="22" customFormat="1" ht="15.75">
      <c r="A72" s="38"/>
      <c r="B72" s="50"/>
      <c r="C72" s="51"/>
      <c r="D72" s="67"/>
      <c r="E72" s="67"/>
      <c r="F72" s="67"/>
      <c r="G72" s="68"/>
      <c r="H72" s="2"/>
    </row>
    <row r="73" spans="1:9" s="7" customFormat="1" ht="15.75">
      <c r="A73" s="79"/>
      <c r="B73" s="111" t="s">
        <v>49</v>
      </c>
      <c r="C73" s="112"/>
      <c r="D73" s="112"/>
      <c r="E73" s="112"/>
      <c r="F73" s="112"/>
      <c r="G73" s="113"/>
      <c r="H73" s="2"/>
    </row>
    <row r="74" spans="1:9" s="7" customFormat="1" ht="15.75">
      <c r="A74" s="38">
        <v>23</v>
      </c>
      <c r="B74" s="82" t="s">
        <v>138</v>
      </c>
      <c r="C74" s="26">
        <v>60</v>
      </c>
      <c r="D74" s="26">
        <v>0.7</v>
      </c>
      <c r="E74" s="26">
        <v>3.66</v>
      </c>
      <c r="F74" s="26">
        <v>2.74</v>
      </c>
      <c r="G74" s="40">
        <v>46.62</v>
      </c>
      <c r="H74" s="2"/>
    </row>
    <row r="75" spans="1:9" s="7" customFormat="1" ht="30.75">
      <c r="A75" s="38">
        <v>82</v>
      </c>
      <c r="B75" s="33" t="s">
        <v>96</v>
      </c>
      <c r="C75" s="34">
        <v>250</v>
      </c>
      <c r="D75" s="36">
        <v>1.8</v>
      </c>
      <c r="E75" s="36">
        <v>4.92</v>
      </c>
      <c r="F75" s="36">
        <v>10.93</v>
      </c>
      <c r="G75" s="57">
        <v>103.75</v>
      </c>
      <c r="H75" s="2"/>
    </row>
    <row r="76" spans="1:9" s="7" customFormat="1" ht="15.75">
      <c r="A76" s="37">
        <v>321</v>
      </c>
      <c r="B76" s="41" t="s">
        <v>161</v>
      </c>
      <c r="C76" s="35">
        <v>200</v>
      </c>
      <c r="D76" s="40">
        <v>4.13</v>
      </c>
      <c r="E76" s="40">
        <v>6.47</v>
      </c>
      <c r="F76" s="40">
        <v>18.850000000000001</v>
      </c>
      <c r="G76" s="40">
        <v>150.19999999999999</v>
      </c>
      <c r="H76" s="2"/>
    </row>
    <row r="77" spans="1:9" s="7" customFormat="1" ht="31.5">
      <c r="A77" s="38" t="s">
        <v>162</v>
      </c>
      <c r="B77" s="41" t="s">
        <v>163</v>
      </c>
      <c r="C77" s="26">
        <v>100</v>
      </c>
      <c r="D77" s="70">
        <v>13.3</v>
      </c>
      <c r="E77" s="69">
        <v>10.84</v>
      </c>
      <c r="F77" s="70">
        <v>2.9</v>
      </c>
      <c r="G77" s="69">
        <v>162</v>
      </c>
      <c r="H77" s="2"/>
    </row>
    <row r="78" spans="1:9" s="7" customFormat="1" ht="31.5">
      <c r="A78" s="32">
        <v>342</v>
      </c>
      <c r="B78" s="33" t="s">
        <v>101</v>
      </c>
      <c r="C78" s="34">
        <v>200</v>
      </c>
      <c r="D78" s="36">
        <v>0.2</v>
      </c>
      <c r="E78" s="36">
        <v>0.16</v>
      </c>
      <c r="F78" s="36">
        <v>27.9</v>
      </c>
      <c r="G78" s="57">
        <v>114.6</v>
      </c>
      <c r="H78" s="2"/>
    </row>
    <row r="79" spans="1:9" s="7" customFormat="1" ht="15.75">
      <c r="A79" s="38">
        <v>338</v>
      </c>
      <c r="B79" s="41" t="s">
        <v>113</v>
      </c>
      <c r="C79" s="35">
        <v>100</v>
      </c>
      <c r="D79" s="61">
        <v>0.4</v>
      </c>
      <c r="E79" s="61">
        <v>0.4</v>
      </c>
      <c r="F79" s="61">
        <v>9.8000000000000007</v>
      </c>
      <c r="G79" s="72">
        <v>32</v>
      </c>
      <c r="H79" s="2"/>
    </row>
    <row r="80" spans="1:9" s="7" customFormat="1" ht="15.75">
      <c r="A80" s="38" t="s">
        <v>20</v>
      </c>
      <c r="B80" s="41" t="s">
        <v>103</v>
      </c>
      <c r="C80" s="35">
        <v>30</v>
      </c>
      <c r="D80" s="26">
        <v>1.7</v>
      </c>
      <c r="E80" s="26">
        <v>0.33</v>
      </c>
      <c r="F80" s="26">
        <v>14.82</v>
      </c>
      <c r="G80" s="40">
        <v>68.97</v>
      </c>
      <c r="H80" s="2"/>
    </row>
    <row r="81" spans="1:8" s="7" customFormat="1" ht="15.75">
      <c r="A81" s="38" t="s">
        <v>7</v>
      </c>
      <c r="B81" s="73" t="s">
        <v>10</v>
      </c>
      <c r="C81" s="35"/>
      <c r="D81" s="29">
        <f>SUM(D74:D80)</f>
        <v>22.229999999999997</v>
      </c>
      <c r="E81" s="29">
        <f>SUM(E74:E80)</f>
        <v>26.779999999999998</v>
      </c>
      <c r="F81" s="29">
        <f>SUM(F74:F80)</f>
        <v>87.94</v>
      </c>
      <c r="G81" s="29">
        <f>SUM(G74:G80)</f>
        <v>678.14</v>
      </c>
      <c r="H81" s="2"/>
    </row>
    <row r="82" spans="1:8" s="7" customFormat="1" ht="15.75">
      <c r="A82" s="38"/>
      <c r="B82" s="75" t="s">
        <v>21</v>
      </c>
      <c r="C82" s="76"/>
      <c r="D82" s="25">
        <f>D71+D81</f>
        <v>40.72</v>
      </c>
      <c r="E82" s="25">
        <f>E71+E81</f>
        <v>46.01</v>
      </c>
      <c r="F82" s="25">
        <f>F71+F81</f>
        <v>175.82999999999998</v>
      </c>
      <c r="G82" s="25">
        <f>G71+G81</f>
        <v>1278.28</v>
      </c>
      <c r="H82" s="2"/>
    </row>
    <row r="83" spans="1:8" s="16" customFormat="1" ht="15.75">
      <c r="A83" s="38"/>
      <c r="B83" s="111"/>
      <c r="C83" s="112"/>
      <c r="D83" s="112"/>
      <c r="E83" s="112"/>
      <c r="F83" s="112"/>
      <c r="G83" s="113"/>
      <c r="H83" s="2"/>
    </row>
    <row r="84" spans="1:8" s="7" customFormat="1" ht="15.75">
      <c r="A84" s="38"/>
      <c r="B84" s="157" t="s">
        <v>63</v>
      </c>
      <c r="C84" s="158"/>
      <c r="D84" s="158"/>
      <c r="E84" s="158"/>
      <c r="F84" s="158"/>
      <c r="G84" s="159"/>
      <c r="H84" s="2"/>
    </row>
    <row r="85" spans="1:8" ht="15.75">
      <c r="A85" s="38">
        <v>2</v>
      </c>
      <c r="B85" s="41" t="s">
        <v>98</v>
      </c>
      <c r="C85" s="65" t="s">
        <v>74</v>
      </c>
      <c r="D85" s="26">
        <v>2.4</v>
      </c>
      <c r="E85" s="26">
        <v>3.87</v>
      </c>
      <c r="F85" s="26">
        <v>27.83</v>
      </c>
      <c r="G85" s="40">
        <v>156</v>
      </c>
      <c r="H85" s="2"/>
    </row>
    <row r="86" spans="1:8" ht="31.5">
      <c r="A86" s="38">
        <v>210</v>
      </c>
      <c r="B86" s="39" t="s">
        <v>85</v>
      </c>
      <c r="C86" s="26" t="s">
        <v>13</v>
      </c>
      <c r="D86" s="66">
        <v>14.4</v>
      </c>
      <c r="E86" s="40">
        <v>25.65</v>
      </c>
      <c r="F86" s="40">
        <v>2.72</v>
      </c>
      <c r="G86" s="40">
        <v>299.31</v>
      </c>
      <c r="H86" s="2"/>
    </row>
    <row r="87" spans="1:8" s="22" customFormat="1" ht="31.5">
      <c r="A87" s="38" t="s">
        <v>20</v>
      </c>
      <c r="B87" s="39" t="s">
        <v>86</v>
      </c>
      <c r="C87" s="26">
        <v>200</v>
      </c>
      <c r="D87" s="40">
        <v>0.31</v>
      </c>
      <c r="E87" s="40">
        <v>0</v>
      </c>
      <c r="F87" s="66">
        <v>39.4</v>
      </c>
      <c r="G87" s="40">
        <v>160</v>
      </c>
      <c r="H87" s="2"/>
    </row>
    <row r="88" spans="1:8" s="22" customFormat="1" ht="18.75" customHeight="1">
      <c r="A88" s="38" t="s">
        <v>89</v>
      </c>
      <c r="B88" s="41" t="s">
        <v>128</v>
      </c>
      <c r="C88" s="26">
        <v>10</v>
      </c>
      <c r="D88" s="26">
        <v>0.66</v>
      </c>
      <c r="E88" s="26">
        <v>0.31</v>
      </c>
      <c r="F88" s="26">
        <v>6.56</v>
      </c>
      <c r="G88" s="40">
        <v>31.62</v>
      </c>
      <c r="H88" s="2"/>
    </row>
    <row r="89" spans="1:8" ht="15.75">
      <c r="A89" s="38" t="s">
        <v>20</v>
      </c>
      <c r="B89" s="39" t="s">
        <v>8</v>
      </c>
      <c r="C89" s="26">
        <v>30</v>
      </c>
      <c r="D89" s="26">
        <v>2.4</v>
      </c>
      <c r="E89" s="26">
        <v>0.3</v>
      </c>
      <c r="F89" s="26">
        <v>14.49</v>
      </c>
      <c r="G89" s="40">
        <v>70.14</v>
      </c>
      <c r="H89" s="2"/>
    </row>
    <row r="90" spans="1:8" ht="15.75">
      <c r="A90" s="38"/>
      <c r="B90" s="49" t="s">
        <v>10</v>
      </c>
      <c r="C90" s="26"/>
      <c r="D90" s="27">
        <f>SUM(D85:D89)</f>
        <v>20.169999999999998</v>
      </c>
      <c r="E90" s="27">
        <f>SUM(E85:E89)</f>
        <v>30.13</v>
      </c>
      <c r="F90" s="27">
        <f>SUM(F85:F89)</f>
        <v>90.999999999999986</v>
      </c>
      <c r="G90" s="29">
        <f>SUM(G85:G89)</f>
        <v>717.06999999999994</v>
      </c>
      <c r="H90" s="2"/>
    </row>
    <row r="91" spans="1:8" s="22" customFormat="1" ht="15.75">
      <c r="A91" s="38"/>
      <c r="B91" s="50"/>
      <c r="C91" s="51"/>
      <c r="D91" s="67"/>
      <c r="E91" s="67"/>
      <c r="F91" s="67"/>
      <c r="G91" s="68"/>
      <c r="H91" s="2"/>
    </row>
    <row r="92" spans="1:8" s="8" customFormat="1" ht="15.75">
      <c r="A92" s="37"/>
      <c r="B92" s="111" t="s">
        <v>50</v>
      </c>
      <c r="C92" s="112"/>
      <c r="D92" s="112"/>
      <c r="E92" s="112"/>
      <c r="F92" s="112"/>
      <c r="G92" s="113"/>
      <c r="H92" s="2"/>
    </row>
    <row r="93" spans="1:8" s="22" customFormat="1" ht="21.75" customHeight="1">
      <c r="A93" s="83"/>
      <c r="B93" s="83"/>
      <c r="C93" s="83"/>
      <c r="D93" s="83"/>
      <c r="E93" s="83"/>
      <c r="F93" s="83"/>
      <c r="G93" s="83"/>
      <c r="H93" s="2"/>
    </row>
    <row r="94" spans="1:8" s="22" customFormat="1" ht="21.75" customHeight="1">
      <c r="A94" s="38">
        <v>67</v>
      </c>
      <c r="B94" s="39" t="s">
        <v>71</v>
      </c>
      <c r="C94" s="65" t="s">
        <v>66</v>
      </c>
      <c r="D94" s="40">
        <v>0.84</v>
      </c>
      <c r="E94" s="40">
        <v>6.02</v>
      </c>
      <c r="F94" s="40">
        <v>4.4000000000000004</v>
      </c>
      <c r="G94" s="40">
        <v>75.06</v>
      </c>
      <c r="H94" s="2"/>
    </row>
    <row r="95" spans="1:8" s="8" customFormat="1" ht="31.5">
      <c r="A95" s="38">
        <v>102</v>
      </c>
      <c r="B95" s="41" t="s">
        <v>67</v>
      </c>
      <c r="C95" s="35">
        <v>250</v>
      </c>
      <c r="D95" s="40">
        <v>5.5</v>
      </c>
      <c r="E95" s="40">
        <v>5.27</v>
      </c>
      <c r="F95" s="40">
        <v>16.54</v>
      </c>
      <c r="G95" s="40">
        <v>148.25</v>
      </c>
      <c r="H95" s="2"/>
    </row>
    <row r="96" spans="1:8" s="22" customFormat="1" ht="32.25" customHeight="1">
      <c r="A96" s="37">
        <v>312</v>
      </c>
      <c r="B96" s="41" t="s">
        <v>137</v>
      </c>
      <c r="C96" s="26" t="s">
        <v>13</v>
      </c>
      <c r="D96" s="26">
        <v>3.08</v>
      </c>
      <c r="E96" s="26">
        <v>2.33</v>
      </c>
      <c r="F96" s="26">
        <v>19.13</v>
      </c>
      <c r="G96" s="40">
        <v>109.73</v>
      </c>
      <c r="H96" s="2"/>
    </row>
    <row r="97" spans="1:8" s="8" customFormat="1" ht="15.75">
      <c r="A97" s="38">
        <v>234</v>
      </c>
      <c r="B97" s="41" t="s">
        <v>87</v>
      </c>
      <c r="C97" s="42">
        <v>100</v>
      </c>
      <c r="D97" s="44">
        <v>8.15</v>
      </c>
      <c r="E97" s="44">
        <v>6.72</v>
      </c>
      <c r="F97" s="44">
        <v>11.28</v>
      </c>
      <c r="G97" s="44">
        <v>138.75</v>
      </c>
      <c r="H97" s="2"/>
    </row>
    <row r="98" spans="1:8" s="8" customFormat="1" ht="15.75">
      <c r="A98" s="37">
        <v>389</v>
      </c>
      <c r="B98" s="41" t="s">
        <v>94</v>
      </c>
      <c r="C98" s="35">
        <v>200</v>
      </c>
      <c r="D98" s="61">
        <v>1</v>
      </c>
      <c r="E98" s="61">
        <v>0</v>
      </c>
      <c r="F98" s="61">
        <v>20.2</v>
      </c>
      <c r="G98" s="72">
        <v>84.8</v>
      </c>
      <c r="H98" s="2"/>
    </row>
    <row r="99" spans="1:8" s="22" customFormat="1" ht="15.75">
      <c r="A99" s="37">
        <v>338</v>
      </c>
      <c r="B99" s="41" t="s">
        <v>118</v>
      </c>
      <c r="C99" s="35">
        <v>100</v>
      </c>
      <c r="D99" s="61">
        <v>0.4</v>
      </c>
      <c r="E99" s="61">
        <v>0.3</v>
      </c>
      <c r="F99" s="61">
        <v>10.3</v>
      </c>
      <c r="G99" s="72">
        <v>47</v>
      </c>
      <c r="H99" s="2"/>
    </row>
    <row r="100" spans="1:8" s="8" customFormat="1" ht="15.75">
      <c r="A100" s="38" t="s">
        <v>20</v>
      </c>
      <c r="B100" s="41" t="s">
        <v>103</v>
      </c>
      <c r="C100" s="35">
        <v>30</v>
      </c>
      <c r="D100" s="26">
        <v>1.7</v>
      </c>
      <c r="E100" s="26">
        <v>0.33</v>
      </c>
      <c r="F100" s="26">
        <v>14.82</v>
      </c>
      <c r="G100" s="40">
        <v>68.97</v>
      </c>
      <c r="H100" s="2"/>
    </row>
    <row r="101" spans="1:8" s="8" customFormat="1" ht="15.75">
      <c r="A101" s="38"/>
      <c r="B101" s="73" t="s">
        <v>10</v>
      </c>
      <c r="C101" s="26"/>
      <c r="D101" s="29">
        <f>SUM(D94:D100)</f>
        <v>20.669999999999998</v>
      </c>
      <c r="E101" s="29">
        <f>SUM(E94:E100)</f>
        <v>20.97</v>
      </c>
      <c r="F101" s="29">
        <f>SUM(F94:F100)</f>
        <v>96.669999999999987</v>
      </c>
      <c r="G101" s="29">
        <f>SUM(G94:G100)</f>
        <v>672.56000000000006</v>
      </c>
      <c r="H101" s="2"/>
    </row>
    <row r="102" spans="1:8" s="8" customFormat="1" ht="15.75">
      <c r="A102" s="38"/>
      <c r="B102" s="49" t="s">
        <v>22</v>
      </c>
      <c r="C102" s="26"/>
      <c r="D102" s="25">
        <f>D90+D101</f>
        <v>40.839999999999996</v>
      </c>
      <c r="E102" s="25">
        <f>E90+E101</f>
        <v>51.099999999999994</v>
      </c>
      <c r="F102" s="25">
        <f>F90+F101</f>
        <v>187.66999999999996</v>
      </c>
      <c r="G102" s="25">
        <f>G90+G101</f>
        <v>1389.63</v>
      </c>
      <c r="H102" s="2"/>
    </row>
    <row r="103" spans="1:8" s="22" customFormat="1" ht="15.75">
      <c r="A103" s="64"/>
      <c r="B103" s="84"/>
      <c r="C103" s="51"/>
      <c r="D103" s="85"/>
      <c r="E103" s="85"/>
      <c r="F103" s="85"/>
      <c r="G103" s="86"/>
      <c r="H103" s="2"/>
    </row>
    <row r="104" spans="1:8" s="17" customFormat="1">
      <c r="A104" s="151" t="s">
        <v>62</v>
      </c>
      <c r="B104" s="133"/>
      <c r="C104" s="133"/>
      <c r="D104" s="133"/>
      <c r="E104" s="133"/>
      <c r="F104" s="133"/>
      <c r="G104" s="134"/>
      <c r="H104" s="2"/>
    </row>
    <row r="105" spans="1:8" s="8" customFormat="1" ht="15.75">
      <c r="A105" s="38"/>
      <c r="B105" s="120" t="s">
        <v>51</v>
      </c>
      <c r="C105" s="121"/>
      <c r="D105" s="121"/>
      <c r="E105" s="121"/>
      <c r="F105" s="121"/>
      <c r="G105" s="122"/>
      <c r="H105" s="2"/>
    </row>
    <row r="106" spans="1:8" ht="31.5">
      <c r="A106" s="38">
        <v>3</v>
      </c>
      <c r="B106" s="41" t="s">
        <v>88</v>
      </c>
      <c r="C106" s="42" t="s">
        <v>115</v>
      </c>
      <c r="D106" s="43">
        <v>5.8</v>
      </c>
      <c r="E106" s="43">
        <v>8.3000000000000007</v>
      </c>
      <c r="F106" s="44">
        <v>14.83</v>
      </c>
      <c r="G106" s="44">
        <v>157</v>
      </c>
      <c r="H106" s="2"/>
    </row>
    <row r="107" spans="1:8" ht="47.25">
      <c r="A107" s="28">
        <v>173</v>
      </c>
      <c r="B107" s="45" t="s">
        <v>75</v>
      </c>
      <c r="C107" s="46" t="s">
        <v>13</v>
      </c>
      <c r="D107" s="47">
        <v>6.4</v>
      </c>
      <c r="E107" s="48">
        <v>8.16</v>
      </c>
      <c r="F107" s="48">
        <v>32.71</v>
      </c>
      <c r="G107" s="48">
        <v>230.28</v>
      </c>
      <c r="H107" s="2"/>
    </row>
    <row r="108" spans="1:8" ht="15.75">
      <c r="A108" s="32">
        <v>349</v>
      </c>
      <c r="B108" s="33" t="s">
        <v>91</v>
      </c>
      <c r="C108" s="34">
        <v>200</v>
      </c>
      <c r="D108" s="36">
        <v>0.66</v>
      </c>
      <c r="E108" s="36">
        <v>0.09</v>
      </c>
      <c r="F108" s="36">
        <v>32.01</v>
      </c>
      <c r="G108" s="57">
        <v>132.80000000000001</v>
      </c>
      <c r="H108" s="2"/>
    </row>
    <row r="109" spans="1:8" s="22" customFormat="1" ht="15.75">
      <c r="A109" s="28" t="s">
        <v>20</v>
      </c>
      <c r="B109" s="78" t="s">
        <v>129</v>
      </c>
      <c r="C109" s="28">
        <v>10</v>
      </c>
      <c r="D109" s="28">
        <v>0.08</v>
      </c>
      <c r="E109" s="28">
        <v>0.01</v>
      </c>
      <c r="F109" s="28">
        <v>7.98</v>
      </c>
      <c r="G109" s="109">
        <v>32.6</v>
      </c>
      <c r="H109" s="2"/>
    </row>
    <row r="110" spans="1:8" ht="15.75">
      <c r="A110" s="38" t="s">
        <v>20</v>
      </c>
      <c r="B110" s="39" t="s">
        <v>8</v>
      </c>
      <c r="C110" s="26">
        <v>30</v>
      </c>
      <c r="D110" s="26">
        <v>2.4</v>
      </c>
      <c r="E110" s="26">
        <v>0.3</v>
      </c>
      <c r="F110" s="26">
        <v>14.49</v>
      </c>
      <c r="G110" s="40">
        <v>70.14</v>
      </c>
      <c r="H110" s="2"/>
    </row>
    <row r="111" spans="1:8" ht="15.75">
      <c r="A111" s="38"/>
      <c r="B111" s="49" t="s">
        <v>10</v>
      </c>
      <c r="C111" s="26"/>
      <c r="D111" s="29">
        <f t="shared" ref="D111:G111" si="0">SUM(D106:D110)</f>
        <v>15.34</v>
      </c>
      <c r="E111" s="29">
        <f t="shared" si="0"/>
        <v>16.860000000000003</v>
      </c>
      <c r="F111" s="29">
        <f t="shared" si="0"/>
        <v>102.02</v>
      </c>
      <c r="G111" s="29">
        <f t="shared" si="0"/>
        <v>622.81999999999994</v>
      </c>
      <c r="H111" s="2"/>
    </row>
    <row r="112" spans="1:8" s="9" customFormat="1" ht="15.75">
      <c r="A112" s="38"/>
      <c r="B112" s="49"/>
      <c r="C112" s="87"/>
      <c r="D112" s="88"/>
      <c r="E112" s="88"/>
      <c r="F112" s="88"/>
      <c r="G112" s="89"/>
      <c r="H112" s="2"/>
    </row>
    <row r="113" spans="1:8" s="9" customFormat="1" ht="27" customHeight="1">
      <c r="A113" s="79"/>
      <c r="B113" s="111" t="s">
        <v>52</v>
      </c>
      <c r="C113" s="112"/>
      <c r="D113" s="112"/>
      <c r="E113" s="112"/>
      <c r="F113" s="112"/>
      <c r="G113" s="113"/>
      <c r="H113" s="2"/>
    </row>
    <row r="114" spans="1:8" s="9" customFormat="1" ht="31.5">
      <c r="A114" s="38">
        <v>27</v>
      </c>
      <c r="B114" s="41" t="s">
        <v>123</v>
      </c>
      <c r="C114" s="55">
        <v>60</v>
      </c>
      <c r="D114" s="44">
        <v>0.66</v>
      </c>
      <c r="E114" s="44">
        <v>3.64</v>
      </c>
      <c r="F114" s="44">
        <v>2.2400000000000002</v>
      </c>
      <c r="G114" s="44">
        <v>44.46</v>
      </c>
      <c r="H114" s="2"/>
    </row>
    <row r="115" spans="1:8" s="22" customFormat="1" ht="31.5">
      <c r="A115" s="32">
        <v>111</v>
      </c>
      <c r="B115" s="33" t="s">
        <v>77</v>
      </c>
      <c r="C115" s="34">
        <v>250</v>
      </c>
      <c r="D115" s="36">
        <v>2.4</v>
      </c>
      <c r="E115" s="36">
        <v>5.07</v>
      </c>
      <c r="F115" s="36">
        <v>13</v>
      </c>
      <c r="G115" s="57">
        <v>117</v>
      </c>
      <c r="H115" s="2"/>
    </row>
    <row r="116" spans="1:8" s="9" customFormat="1" ht="15.75">
      <c r="A116" s="37">
        <v>260</v>
      </c>
      <c r="B116" s="41" t="s">
        <v>18</v>
      </c>
      <c r="C116" s="35">
        <v>100</v>
      </c>
      <c r="D116" s="40">
        <v>14.55</v>
      </c>
      <c r="E116" s="40">
        <v>16.79</v>
      </c>
      <c r="F116" s="40">
        <v>2.89</v>
      </c>
      <c r="G116" s="40">
        <v>221</v>
      </c>
      <c r="H116" s="2"/>
    </row>
    <row r="117" spans="1:8" s="9" customFormat="1" ht="15.75">
      <c r="A117" s="38">
        <v>302</v>
      </c>
      <c r="B117" s="39" t="s">
        <v>95</v>
      </c>
      <c r="C117" s="26">
        <v>150</v>
      </c>
      <c r="D117" s="26">
        <v>8.6</v>
      </c>
      <c r="E117" s="26">
        <v>6.1</v>
      </c>
      <c r="F117" s="26">
        <v>38.6</v>
      </c>
      <c r="G117" s="40">
        <v>243.7</v>
      </c>
      <c r="H117" s="2"/>
    </row>
    <row r="118" spans="1:8" s="22" customFormat="1" ht="15.75">
      <c r="A118" s="32">
        <v>389</v>
      </c>
      <c r="B118" s="33" t="s">
        <v>127</v>
      </c>
      <c r="C118" s="34">
        <v>200</v>
      </c>
      <c r="D118" s="36">
        <v>1</v>
      </c>
      <c r="E118" s="36">
        <v>0</v>
      </c>
      <c r="F118" s="36">
        <v>25.4</v>
      </c>
      <c r="G118" s="57">
        <v>105.6</v>
      </c>
      <c r="H118" s="2"/>
    </row>
    <row r="119" spans="1:8" s="22" customFormat="1" ht="15.75">
      <c r="A119" s="38" t="s">
        <v>20</v>
      </c>
      <c r="B119" s="41" t="s">
        <v>90</v>
      </c>
      <c r="C119" s="26">
        <v>200</v>
      </c>
      <c r="D119" s="26">
        <v>8.1999999999999993</v>
      </c>
      <c r="E119" s="26">
        <v>3</v>
      </c>
      <c r="F119" s="26">
        <v>1.8</v>
      </c>
      <c r="G119" s="40">
        <v>107</v>
      </c>
      <c r="H119" s="2"/>
    </row>
    <row r="120" spans="1:8" s="9" customFormat="1" ht="15.75">
      <c r="A120" s="38" t="s">
        <v>20</v>
      </c>
      <c r="B120" s="41" t="s">
        <v>103</v>
      </c>
      <c r="C120" s="35">
        <v>30</v>
      </c>
      <c r="D120" s="26">
        <v>1.7</v>
      </c>
      <c r="E120" s="26">
        <v>0.33</v>
      </c>
      <c r="F120" s="26">
        <v>14.82</v>
      </c>
      <c r="G120" s="40">
        <v>68.97</v>
      </c>
      <c r="H120" s="23">
        <v>86</v>
      </c>
    </row>
    <row r="121" spans="1:8" s="9" customFormat="1" ht="15.75">
      <c r="A121" s="37"/>
      <c r="B121" s="73" t="s">
        <v>10</v>
      </c>
      <c r="C121" s="35"/>
      <c r="D121" s="29">
        <f>SUM(D114:D120)</f>
        <v>37.11</v>
      </c>
      <c r="E121" s="29">
        <f>SUM(E114:E120)</f>
        <v>34.93</v>
      </c>
      <c r="F121" s="29">
        <f>SUM(F114:F120)</f>
        <v>98.75</v>
      </c>
      <c r="G121" s="29">
        <f>SUM(G114:G120)</f>
        <v>907.73000000000013</v>
      </c>
      <c r="H121" s="2"/>
    </row>
    <row r="122" spans="1:8" s="9" customFormat="1" ht="15.75">
      <c r="A122" s="38"/>
      <c r="B122" s="75" t="s">
        <v>23</v>
      </c>
      <c r="C122" s="76"/>
      <c r="D122" s="25">
        <f>D111+D121</f>
        <v>52.45</v>
      </c>
      <c r="E122" s="25">
        <f>E111+E121</f>
        <v>51.790000000000006</v>
      </c>
      <c r="F122" s="25">
        <f>F111+F121</f>
        <v>200.76999999999998</v>
      </c>
      <c r="G122" s="25">
        <f>G111+G121</f>
        <v>1530.5500000000002</v>
      </c>
      <c r="H122" s="2"/>
    </row>
    <row r="123" spans="1:8" s="18" customFormat="1" ht="15.75">
      <c r="A123" s="91"/>
      <c r="B123" s="111"/>
      <c r="C123" s="112"/>
      <c r="D123" s="112"/>
      <c r="E123" s="112"/>
      <c r="F123" s="112"/>
      <c r="G123" s="113"/>
      <c r="H123" s="2"/>
    </row>
    <row r="124" spans="1:8" s="11" customFormat="1" ht="15.75">
      <c r="A124" s="38"/>
      <c r="B124" s="120" t="s">
        <v>53</v>
      </c>
      <c r="C124" s="121"/>
      <c r="D124" s="121"/>
      <c r="E124" s="121"/>
      <c r="F124" s="121"/>
      <c r="G124" s="122"/>
      <c r="H124" s="2"/>
    </row>
    <row r="125" spans="1:8" ht="31.5">
      <c r="A125" s="38" t="s">
        <v>20</v>
      </c>
      <c r="B125" s="39" t="s">
        <v>105</v>
      </c>
      <c r="C125" s="65" t="s">
        <v>106</v>
      </c>
      <c r="D125" s="66">
        <v>7.7</v>
      </c>
      <c r="E125" s="40">
        <v>10.51</v>
      </c>
      <c r="F125" s="40">
        <v>44.59</v>
      </c>
      <c r="G125" s="40">
        <v>296</v>
      </c>
      <c r="H125" s="2"/>
    </row>
    <row r="126" spans="1:8" ht="31.5">
      <c r="A126" s="38">
        <v>223</v>
      </c>
      <c r="B126" s="41" t="s">
        <v>99</v>
      </c>
      <c r="C126" s="26" t="s">
        <v>121</v>
      </c>
      <c r="D126" s="40">
        <v>27.04</v>
      </c>
      <c r="E126" s="66">
        <v>20.399999999999999</v>
      </c>
      <c r="F126" s="66">
        <v>51.8</v>
      </c>
      <c r="G126" s="40">
        <v>499.5</v>
      </c>
      <c r="H126" s="2"/>
    </row>
    <row r="127" spans="1:8" ht="15.75">
      <c r="A127" s="38">
        <v>379</v>
      </c>
      <c r="B127" s="39" t="s">
        <v>76</v>
      </c>
      <c r="C127" s="26">
        <v>200</v>
      </c>
      <c r="D127" s="26">
        <v>3.16</v>
      </c>
      <c r="E127" s="26">
        <v>2.67</v>
      </c>
      <c r="F127" s="26">
        <v>15.94</v>
      </c>
      <c r="G127" s="40">
        <v>101</v>
      </c>
      <c r="H127" s="2"/>
    </row>
    <row r="128" spans="1:8" ht="15.75">
      <c r="A128" s="38" t="s">
        <v>20</v>
      </c>
      <c r="B128" s="39" t="s">
        <v>8</v>
      </c>
      <c r="C128" s="26">
        <v>30</v>
      </c>
      <c r="D128" s="26">
        <v>2.4</v>
      </c>
      <c r="E128" s="26">
        <v>0.3</v>
      </c>
      <c r="F128" s="26">
        <v>14.49</v>
      </c>
      <c r="G128" s="40">
        <v>70.14</v>
      </c>
      <c r="H128" s="2"/>
    </row>
    <row r="129" spans="1:8" ht="15.75">
      <c r="A129" s="38"/>
      <c r="B129" s="49" t="s">
        <v>10</v>
      </c>
      <c r="C129" s="26"/>
      <c r="D129" s="27">
        <f>SUM(D125:D128)</f>
        <v>40.300000000000004</v>
      </c>
      <c r="E129" s="27">
        <f>SUM(E125:E128)</f>
        <v>33.879999999999995</v>
      </c>
      <c r="F129" s="27">
        <f>SUM(F125:F128)</f>
        <v>126.82</v>
      </c>
      <c r="G129" s="29">
        <f>SUM(G125:G128)</f>
        <v>966.64</v>
      </c>
      <c r="H129" s="2"/>
    </row>
    <row r="130" spans="1:8" s="22" customFormat="1" ht="15.75">
      <c r="A130" s="38"/>
      <c r="B130" s="50"/>
      <c r="C130" s="51"/>
      <c r="D130" s="67"/>
      <c r="E130" s="67"/>
      <c r="F130" s="67"/>
      <c r="G130" s="68"/>
      <c r="H130" s="2"/>
    </row>
    <row r="131" spans="1:8" s="10" customFormat="1" ht="15.75">
      <c r="A131" s="38"/>
      <c r="B131" s="111" t="s">
        <v>54</v>
      </c>
      <c r="C131" s="112"/>
      <c r="D131" s="112"/>
      <c r="E131" s="112"/>
      <c r="F131" s="112"/>
      <c r="G131" s="113"/>
      <c r="H131" s="2"/>
    </row>
    <row r="132" spans="1:8" s="10" customFormat="1" ht="31.5">
      <c r="A132" s="38">
        <v>39</v>
      </c>
      <c r="B132" s="41" t="s">
        <v>92</v>
      </c>
      <c r="C132" s="61">
        <v>60</v>
      </c>
      <c r="D132" s="61">
        <v>1.81</v>
      </c>
      <c r="E132" s="61">
        <v>3.81</v>
      </c>
      <c r="F132" s="61">
        <v>14.23</v>
      </c>
      <c r="G132" s="72">
        <v>98.52</v>
      </c>
      <c r="H132" s="2"/>
    </row>
    <row r="133" spans="1:8" s="22" customFormat="1" ht="15.75">
      <c r="A133" s="38">
        <v>97</v>
      </c>
      <c r="B133" s="41" t="s">
        <v>134</v>
      </c>
      <c r="C133" s="26">
        <v>250</v>
      </c>
      <c r="D133" s="26">
        <v>2.34</v>
      </c>
      <c r="E133" s="26">
        <v>2.82</v>
      </c>
      <c r="F133" s="26">
        <v>16.87</v>
      </c>
      <c r="G133" s="40">
        <v>114</v>
      </c>
      <c r="H133" s="2"/>
    </row>
    <row r="134" spans="1:8" s="22" customFormat="1" ht="31.5">
      <c r="A134" s="37">
        <v>304</v>
      </c>
      <c r="B134" s="41" t="s">
        <v>78</v>
      </c>
      <c r="C134" s="26">
        <v>150</v>
      </c>
      <c r="D134" s="58">
        <v>3.65</v>
      </c>
      <c r="E134" s="58">
        <v>5.37</v>
      </c>
      <c r="F134" s="58">
        <v>36.68</v>
      </c>
      <c r="G134" s="58">
        <v>209.7</v>
      </c>
      <c r="H134" s="2"/>
    </row>
    <row r="135" spans="1:8" s="22" customFormat="1" ht="15.75">
      <c r="A135" s="38">
        <v>268</v>
      </c>
      <c r="B135" s="41" t="s">
        <v>111</v>
      </c>
      <c r="C135" s="35">
        <v>100</v>
      </c>
      <c r="D135" s="26">
        <v>9.4</v>
      </c>
      <c r="E135" s="26">
        <v>11.48</v>
      </c>
      <c r="F135" s="26">
        <v>10.3</v>
      </c>
      <c r="G135" s="40">
        <v>183.75</v>
      </c>
      <c r="H135" s="2"/>
    </row>
    <row r="136" spans="1:8" s="22" customFormat="1" ht="15.75">
      <c r="A136" s="38">
        <v>348</v>
      </c>
      <c r="B136" s="39" t="s">
        <v>40</v>
      </c>
      <c r="C136" s="26">
        <v>200</v>
      </c>
      <c r="D136" s="26">
        <v>0.35</v>
      </c>
      <c r="E136" s="26">
        <v>7.0000000000000007E-2</v>
      </c>
      <c r="F136" s="26">
        <v>29.85</v>
      </c>
      <c r="G136" s="40">
        <v>122.2</v>
      </c>
      <c r="H136" s="2"/>
    </row>
    <row r="137" spans="1:8" s="22" customFormat="1" ht="15.75">
      <c r="A137" s="92" t="s">
        <v>20</v>
      </c>
      <c r="B137" s="93" t="s">
        <v>122</v>
      </c>
      <c r="C137" s="94">
        <v>200</v>
      </c>
      <c r="D137" s="94">
        <v>5.8</v>
      </c>
      <c r="E137" s="70">
        <v>5</v>
      </c>
      <c r="F137" s="94">
        <v>8.4</v>
      </c>
      <c r="G137" s="69">
        <v>102</v>
      </c>
      <c r="H137" s="2"/>
    </row>
    <row r="138" spans="1:8" s="22" customFormat="1" ht="15.75">
      <c r="A138" s="38" t="s">
        <v>20</v>
      </c>
      <c r="B138" s="41" t="s">
        <v>103</v>
      </c>
      <c r="C138" s="35">
        <v>30</v>
      </c>
      <c r="D138" s="26">
        <v>1.7</v>
      </c>
      <c r="E138" s="26">
        <v>0.33</v>
      </c>
      <c r="F138" s="26">
        <v>14.82</v>
      </c>
      <c r="G138" s="40">
        <v>68.97</v>
      </c>
      <c r="H138" s="2"/>
    </row>
    <row r="139" spans="1:8" s="22" customFormat="1" ht="15.75">
      <c r="A139" s="38"/>
      <c r="B139" s="73" t="s">
        <v>10</v>
      </c>
      <c r="C139" s="26"/>
      <c r="D139" s="29">
        <f>SUM(D132:D138)</f>
        <v>25.050000000000004</v>
      </c>
      <c r="E139" s="29">
        <f>SUM(E132:E138)</f>
        <v>28.88</v>
      </c>
      <c r="F139" s="29">
        <f>SUM(F132:F138)</f>
        <v>131.15</v>
      </c>
      <c r="G139" s="29">
        <f>SUM(G132:G138)</f>
        <v>899.1400000000001</v>
      </c>
      <c r="H139" s="2"/>
    </row>
    <row r="140" spans="1:8" s="22" customFormat="1" ht="15.75">
      <c r="A140" s="38"/>
      <c r="B140" s="49" t="s">
        <v>24</v>
      </c>
      <c r="C140" s="26"/>
      <c r="D140" s="24">
        <f>D129+D139</f>
        <v>65.350000000000009</v>
      </c>
      <c r="E140" s="24">
        <f>E129+E139</f>
        <v>62.759999999999991</v>
      </c>
      <c r="F140" s="24">
        <f>F129+F139</f>
        <v>257.97000000000003</v>
      </c>
      <c r="G140" s="24">
        <f>G129+G139</f>
        <v>1865.7800000000002</v>
      </c>
      <c r="H140" s="2"/>
    </row>
    <row r="141" spans="1:8" s="19" customFormat="1" ht="15.75">
      <c r="A141" s="38"/>
      <c r="B141" s="111"/>
      <c r="C141" s="112"/>
      <c r="D141" s="112"/>
      <c r="E141" s="112"/>
      <c r="F141" s="112"/>
      <c r="G141" s="113"/>
      <c r="H141" s="2"/>
    </row>
    <row r="142" spans="1:8" s="10" customFormat="1" ht="15.75">
      <c r="A142" s="38"/>
      <c r="B142" s="120" t="s">
        <v>55</v>
      </c>
      <c r="C142" s="121"/>
      <c r="D142" s="121"/>
      <c r="E142" s="121"/>
      <c r="F142" s="121"/>
      <c r="G142" s="122"/>
      <c r="H142" s="2"/>
    </row>
    <row r="143" spans="1:8" ht="15.75">
      <c r="A143" s="38">
        <v>1</v>
      </c>
      <c r="B143" s="39" t="s">
        <v>11</v>
      </c>
      <c r="C143" s="65" t="s">
        <v>12</v>
      </c>
      <c r="D143" s="40">
        <v>2.36</v>
      </c>
      <c r="E143" s="40">
        <v>7.49</v>
      </c>
      <c r="F143" s="40">
        <v>14.89</v>
      </c>
      <c r="G143" s="40">
        <v>136</v>
      </c>
      <c r="H143" s="2"/>
    </row>
    <row r="144" spans="1:8" ht="31.5">
      <c r="A144" s="28">
        <v>182</v>
      </c>
      <c r="B144" s="45" t="s">
        <v>107</v>
      </c>
      <c r="C144" s="26" t="s">
        <v>13</v>
      </c>
      <c r="D144" s="26">
        <v>5.54</v>
      </c>
      <c r="E144" s="26">
        <v>8.65</v>
      </c>
      <c r="F144" s="26">
        <v>27.35</v>
      </c>
      <c r="G144" s="40">
        <v>210.35</v>
      </c>
      <c r="H144" s="2"/>
    </row>
    <row r="145" spans="1:9" ht="15.75">
      <c r="A145" s="38">
        <v>377</v>
      </c>
      <c r="B145" s="41" t="s">
        <v>93</v>
      </c>
      <c r="C145" s="26" t="s">
        <v>17</v>
      </c>
      <c r="D145" s="26">
        <v>0.13</v>
      </c>
      <c r="E145" s="26">
        <v>0.02</v>
      </c>
      <c r="F145" s="26">
        <v>15.2</v>
      </c>
      <c r="G145" s="40">
        <v>62</v>
      </c>
      <c r="H145" s="2"/>
    </row>
    <row r="146" spans="1:9" ht="15.75">
      <c r="A146" s="38" t="s">
        <v>20</v>
      </c>
      <c r="B146" s="39" t="s">
        <v>8</v>
      </c>
      <c r="C146" s="26">
        <v>30</v>
      </c>
      <c r="D146" s="26">
        <v>2.4</v>
      </c>
      <c r="E146" s="26">
        <v>0.3</v>
      </c>
      <c r="F146" s="26">
        <v>14.49</v>
      </c>
      <c r="G146" s="40">
        <v>70.14</v>
      </c>
      <c r="H146" s="2"/>
    </row>
    <row r="147" spans="1:9" ht="15.75">
      <c r="A147" s="38"/>
      <c r="B147" s="49" t="s">
        <v>10</v>
      </c>
      <c r="C147" s="26"/>
      <c r="D147" s="27">
        <f>SUM(D143:D146)</f>
        <v>10.430000000000001</v>
      </c>
      <c r="E147" s="27">
        <f>SUM(E143:E146)</f>
        <v>16.46</v>
      </c>
      <c r="F147" s="27">
        <f>SUM(F143:F146)</f>
        <v>71.929999999999993</v>
      </c>
      <c r="G147" s="27">
        <f>SUM(G143:G146)</f>
        <v>478.49</v>
      </c>
      <c r="H147" s="2"/>
    </row>
    <row r="148" spans="1:9" s="22" customFormat="1" ht="15.75">
      <c r="A148" s="38"/>
      <c r="B148" s="50"/>
      <c r="C148" s="51"/>
      <c r="D148" s="67"/>
      <c r="E148" s="67"/>
      <c r="F148" s="67"/>
      <c r="G148" s="68"/>
      <c r="H148" s="2"/>
    </row>
    <row r="149" spans="1:9" s="12" customFormat="1" ht="15.75">
      <c r="A149" s="38"/>
      <c r="B149" s="111" t="s">
        <v>56</v>
      </c>
      <c r="C149" s="112"/>
      <c r="D149" s="112"/>
      <c r="E149" s="112"/>
      <c r="F149" s="112"/>
      <c r="G149" s="113"/>
      <c r="H149" s="2"/>
    </row>
    <row r="150" spans="1:9" s="12" customFormat="1" ht="15.75">
      <c r="A150" s="56">
        <v>20</v>
      </c>
      <c r="B150" s="33" t="s">
        <v>81</v>
      </c>
      <c r="C150" s="36">
        <v>60</v>
      </c>
      <c r="D150" s="36">
        <v>0.45</v>
      </c>
      <c r="E150" s="36">
        <v>3.61</v>
      </c>
      <c r="F150" s="36">
        <v>1.41</v>
      </c>
      <c r="G150" s="57">
        <v>39.96</v>
      </c>
      <c r="H150" s="2"/>
    </row>
    <row r="151" spans="1:9" s="12" customFormat="1" ht="15.75">
      <c r="A151" s="38">
        <v>87</v>
      </c>
      <c r="B151" s="41" t="s">
        <v>112</v>
      </c>
      <c r="C151" s="35">
        <v>250</v>
      </c>
      <c r="D151" s="66">
        <v>8.6</v>
      </c>
      <c r="E151" s="40">
        <v>8.41</v>
      </c>
      <c r="F151" s="40">
        <v>14.33</v>
      </c>
      <c r="G151" s="40">
        <v>172.25</v>
      </c>
      <c r="H151" s="2"/>
      <c r="I151" s="12">
        <v>2014</v>
      </c>
    </row>
    <row r="152" spans="1:9" s="12" customFormat="1" ht="31.5">
      <c r="A152" s="37">
        <v>229</v>
      </c>
      <c r="B152" s="41" t="s">
        <v>108</v>
      </c>
      <c r="C152" s="26">
        <v>100</v>
      </c>
      <c r="D152" s="58">
        <v>9.75</v>
      </c>
      <c r="E152" s="58">
        <v>4.95</v>
      </c>
      <c r="F152" s="71">
        <v>3.8</v>
      </c>
      <c r="G152" s="58">
        <v>105</v>
      </c>
      <c r="H152" s="2"/>
    </row>
    <row r="153" spans="1:9" s="12" customFormat="1" ht="31.5">
      <c r="A153" s="37">
        <v>312</v>
      </c>
      <c r="B153" s="41" t="s">
        <v>137</v>
      </c>
      <c r="C153" s="26" t="s">
        <v>13</v>
      </c>
      <c r="D153" s="26">
        <v>3.08</v>
      </c>
      <c r="E153" s="26">
        <v>2.33</v>
      </c>
      <c r="F153" s="26">
        <v>19.13</v>
      </c>
      <c r="G153" s="40">
        <v>109.73</v>
      </c>
      <c r="H153" s="2"/>
      <c r="I153" s="22"/>
    </row>
    <row r="154" spans="1:9" s="12" customFormat="1" ht="15.75">
      <c r="A154" s="37">
        <v>376</v>
      </c>
      <c r="B154" s="41" t="s">
        <v>69</v>
      </c>
      <c r="C154" s="26">
        <v>200</v>
      </c>
      <c r="D154" s="40">
        <v>7.0000000000000007E-2</v>
      </c>
      <c r="E154" s="40">
        <v>0.02</v>
      </c>
      <c r="F154" s="66">
        <v>15</v>
      </c>
      <c r="G154" s="40">
        <v>60</v>
      </c>
      <c r="H154" s="2"/>
    </row>
    <row r="155" spans="1:9" s="12" customFormat="1" ht="15.75">
      <c r="A155" s="59">
        <v>338</v>
      </c>
      <c r="B155" s="95" t="s">
        <v>114</v>
      </c>
      <c r="C155" s="28">
        <v>100</v>
      </c>
      <c r="D155" s="28">
        <v>1.5</v>
      </c>
      <c r="E155" s="28">
        <v>0.5</v>
      </c>
      <c r="F155" s="80">
        <v>21</v>
      </c>
      <c r="G155" s="109">
        <v>96</v>
      </c>
      <c r="H155" s="2"/>
      <c r="I155" s="22"/>
    </row>
    <row r="156" spans="1:9" s="12" customFormat="1" ht="15.75">
      <c r="A156" s="38" t="s">
        <v>20</v>
      </c>
      <c r="B156" s="41" t="s">
        <v>103</v>
      </c>
      <c r="C156" s="35">
        <v>30</v>
      </c>
      <c r="D156" s="26">
        <v>1.7</v>
      </c>
      <c r="E156" s="26">
        <v>0.33</v>
      </c>
      <c r="F156" s="26">
        <v>14.82</v>
      </c>
      <c r="G156" s="40">
        <v>68.97</v>
      </c>
      <c r="H156" s="2"/>
    </row>
    <row r="157" spans="1:9" s="12" customFormat="1" ht="15.75">
      <c r="A157" s="37"/>
      <c r="B157" s="73" t="s">
        <v>10</v>
      </c>
      <c r="C157" s="26"/>
      <c r="D157" s="29">
        <f>SUM(D150:D156)</f>
        <v>25.149999999999995</v>
      </c>
      <c r="E157" s="29">
        <f>SUM(E150:E156)</f>
        <v>20.149999999999995</v>
      </c>
      <c r="F157" s="29">
        <f>SUM(F150:F156)</f>
        <v>89.490000000000009</v>
      </c>
      <c r="G157" s="29">
        <f>SUM(G150:G156)</f>
        <v>651.91000000000008</v>
      </c>
      <c r="H157" s="2"/>
    </row>
    <row r="158" spans="1:9" s="20" customFormat="1" ht="15.75">
      <c r="A158" s="38"/>
      <c r="B158" s="49" t="s">
        <v>26</v>
      </c>
      <c r="C158" s="26"/>
      <c r="D158" s="25">
        <f>D147+D157</f>
        <v>35.58</v>
      </c>
      <c r="E158" s="25">
        <f>E147+E157</f>
        <v>36.61</v>
      </c>
      <c r="F158" s="25">
        <f>F147+F157</f>
        <v>161.42000000000002</v>
      </c>
      <c r="G158" s="25">
        <f>G147+G157</f>
        <v>1130.4000000000001</v>
      </c>
      <c r="H158" s="2"/>
    </row>
    <row r="159" spans="1:9" s="12" customFormat="1" ht="15.75">
      <c r="A159" s="117"/>
      <c r="B159" s="118"/>
      <c r="C159" s="118"/>
      <c r="D159" s="118"/>
      <c r="E159" s="118"/>
      <c r="F159" s="118"/>
      <c r="G159" s="119"/>
      <c r="H159" s="2"/>
    </row>
    <row r="160" spans="1:9" ht="15.75">
      <c r="A160" s="38"/>
      <c r="B160" s="120" t="s">
        <v>57</v>
      </c>
      <c r="C160" s="121"/>
      <c r="D160" s="121"/>
      <c r="E160" s="121"/>
      <c r="F160" s="121"/>
      <c r="G160" s="122"/>
      <c r="H160" s="2"/>
    </row>
    <row r="161" spans="1:9" ht="33.75" customHeight="1">
      <c r="A161" s="38" t="s">
        <v>20</v>
      </c>
      <c r="B161" s="41" t="s">
        <v>116</v>
      </c>
      <c r="C161" s="65" t="s">
        <v>66</v>
      </c>
      <c r="D161" s="26">
        <v>4.3</v>
      </c>
      <c r="E161" s="26">
        <v>2.99</v>
      </c>
      <c r="F161" s="26">
        <v>35.54</v>
      </c>
      <c r="G161" s="40">
        <v>182.4</v>
      </c>
      <c r="H161" s="2"/>
    </row>
    <row r="162" spans="1:9" ht="31.5">
      <c r="A162" s="59">
        <v>175</v>
      </c>
      <c r="B162" s="78" t="s">
        <v>84</v>
      </c>
      <c r="C162" s="59" t="s">
        <v>13</v>
      </c>
      <c r="D162" s="80">
        <v>4.5</v>
      </c>
      <c r="E162" s="81">
        <v>8.25</v>
      </c>
      <c r="F162" s="81">
        <v>24.71</v>
      </c>
      <c r="G162" s="109">
        <v>191.9</v>
      </c>
      <c r="H162" s="2"/>
    </row>
    <row r="163" spans="1:9" s="15" customFormat="1" ht="15.75">
      <c r="A163" s="38">
        <v>354</v>
      </c>
      <c r="B163" s="39" t="s">
        <v>132</v>
      </c>
      <c r="C163" s="26">
        <v>200</v>
      </c>
      <c r="D163" s="26">
        <v>0.23</v>
      </c>
      <c r="E163" s="26">
        <v>0.01</v>
      </c>
      <c r="F163" s="26">
        <v>32.82</v>
      </c>
      <c r="G163" s="40">
        <v>151.19999999999999</v>
      </c>
      <c r="H163" s="2"/>
    </row>
    <row r="164" spans="1:9" ht="15.75">
      <c r="A164" s="38" t="s">
        <v>20</v>
      </c>
      <c r="B164" s="39" t="s">
        <v>8</v>
      </c>
      <c r="C164" s="26">
        <v>30</v>
      </c>
      <c r="D164" s="26">
        <v>2.4</v>
      </c>
      <c r="E164" s="26">
        <v>0.3</v>
      </c>
      <c r="F164" s="26">
        <v>14.49</v>
      </c>
      <c r="G164" s="40">
        <v>70.14</v>
      </c>
      <c r="H164" s="2"/>
    </row>
    <row r="165" spans="1:9" s="22" customFormat="1" ht="15.75">
      <c r="A165" s="38"/>
      <c r="B165" s="49" t="s">
        <v>10</v>
      </c>
      <c r="C165" s="26"/>
      <c r="D165" s="29">
        <f>SUM(D161:D164)</f>
        <v>11.430000000000001</v>
      </c>
      <c r="E165" s="29">
        <f>SUM(E161:E164)</f>
        <v>11.55</v>
      </c>
      <c r="F165" s="29">
        <f>SUM(F161:F164)</f>
        <v>107.55999999999999</v>
      </c>
      <c r="G165" s="29">
        <f>SUM(G161:G164)</f>
        <v>595.64</v>
      </c>
      <c r="H165" s="2"/>
    </row>
    <row r="166" spans="1:9" s="13" customFormat="1" ht="15.75">
      <c r="A166" s="38"/>
      <c r="B166" s="111"/>
      <c r="C166" s="112"/>
      <c r="D166" s="112"/>
      <c r="E166" s="112"/>
      <c r="F166" s="112"/>
      <c r="G166" s="113"/>
      <c r="H166" s="2"/>
    </row>
    <row r="167" spans="1:9" s="13" customFormat="1" ht="15.75">
      <c r="A167" s="38"/>
      <c r="B167" s="111" t="s">
        <v>58</v>
      </c>
      <c r="C167" s="112"/>
      <c r="D167" s="112"/>
      <c r="E167" s="112"/>
      <c r="F167" s="112"/>
      <c r="G167" s="113"/>
      <c r="H167" s="2"/>
    </row>
    <row r="168" spans="1:9" s="13" customFormat="1" ht="15.75">
      <c r="A168" s="38">
        <v>23</v>
      </c>
      <c r="B168" s="82" t="s">
        <v>139</v>
      </c>
      <c r="C168" s="26">
        <v>60</v>
      </c>
      <c r="D168" s="26">
        <v>0.66</v>
      </c>
      <c r="E168" s="26">
        <v>3.66</v>
      </c>
      <c r="F168" s="26">
        <v>2.74</v>
      </c>
      <c r="G168" s="40">
        <v>46.62</v>
      </c>
      <c r="H168" s="2"/>
      <c r="I168" s="22"/>
    </row>
    <row r="169" spans="1:9" s="13" customFormat="1" ht="31.5">
      <c r="A169" s="38">
        <v>101</v>
      </c>
      <c r="B169" s="41" t="s">
        <v>124</v>
      </c>
      <c r="C169" s="26">
        <v>250</v>
      </c>
      <c r="D169" s="40">
        <v>1.97</v>
      </c>
      <c r="E169" s="40">
        <v>2.71</v>
      </c>
      <c r="F169" s="40">
        <v>11.98</v>
      </c>
      <c r="G169" s="40">
        <v>85.75</v>
      </c>
      <c r="H169" s="2"/>
    </row>
    <row r="170" spans="1:9" s="13" customFormat="1" ht="15.75">
      <c r="A170" s="38">
        <v>302</v>
      </c>
      <c r="B170" s="39" t="s">
        <v>95</v>
      </c>
      <c r="C170" s="26">
        <v>150</v>
      </c>
      <c r="D170" s="26">
        <v>8.6</v>
      </c>
      <c r="E170" s="26">
        <v>6.1</v>
      </c>
      <c r="F170" s="26">
        <v>38.6</v>
      </c>
      <c r="G170" s="40">
        <v>243.7</v>
      </c>
      <c r="H170" s="2"/>
      <c r="I170" s="22"/>
    </row>
    <row r="171" spans="1:9" s="13" customFormat="1" ht="15.75">
      <c r="A171" s="37">
        <v>288</v>
      </c>
      <c r="B171" s="41" t="s">
        <v>135</v>
      </c>
      <c r="C171" s="99" t="s">
        <v>136</v>
      </c>
      <c r="D171" s="44">
        <v>22.41</v>
      </c>
      <c r="E171" s="44">
        <v>24.64</v>
      </c>
      <c r="F171" s="44">
        <v>0.46</v>
      </c>
      <c r="G171" s="44">
        <v>313.08999999999997</v>
      </c>
      <c r="H171" s="2"/>
      <c r="I171" s="22"/>
    </row>
    <row r="172" spans="1:9" s="13" customFormat="1" ht="15.75">
      <c r="A172" s="37">
        <v>388</v>
      </c>
      <c r="B172" s="41" t="s">
        <v>125</v>
      </c>
      <c r="C172" s="35">
        <v>200</v>
      </c>
      <c r="D172" s="61">
        <v>0.68</v>
      </c>
      <c r="E172" s="61">
        <v>0.27</v>
      </c>
      <c r="F172" s="61">
        <v>20.76</v>
      </c>
      <c r="G172" s="72">
        <v>88.2</v>
      </c>
      <c r="H172" s="2"/>
    </row>
    <row r="173" spans="1:9" s="22" customFormat="1" ht="15.75">
      <c r="A173" s="37">
        <v>338</v>
      </c>
      <c r="B173" s="41" t="s">
        <v>113</v>
      </c>
      <c r="C173" s="35">
        <v>100</v>
      </c>
      <c r="D173" s="61">
        <v>0.4</v>
      </c>
      <c r="E173" s="61">
        <v>0.4</v>
      </c>
      <c r="F173" s="61">
        <v>9.8000000000000007</v>
      </c>
      <c r="G173" s="72">
        <v>32</v>
      </c>
      <c r="H173" s="2"/>
    </row>
    <row r="174" spans="1:9" s="13" customFormat="1" ht="15.75">
      <c r="A174" s="38" t="s">
        <v>20</v>
      </c>
      <c r="B174" s="41" t="s">
        <v>103</v>
      </c>
      <c r="C174" s="35">
        <v>30</v>
      </c>
      <c r="D174" s="26">
        <v>1.7</v>
      </c>
      <c r="E174" s="26">
        <v>0.33</v>
      </c>
      <c r="F174" s="26">
        <v>14.82</v>
      </c>
      <c r="G174" s="40">
        <v>68.97</v>
      </c>
      <c r="H174" s="2"/>
    </row>
    <row r="175" spans="1:9" s="13" customFormat="1" ht="15.75">
      <c r="A175" s="83"/>
      <c r="B175" s="73" t="s">
        <v>10</v>
      </c>
      <c r="C175" s="29"/>
      <c r="D175" s="29">
        <f>SUM(D168:D174)</f>
        <v>36.42</v>
      </c>
      <c r="E175" s="29">
        <f>SUM(E168:E174)</f>
        <v>38.11</v>
      </c>
      <c r="F175" s="29">
        <f>SUM(F168:F174)</f>
        <v>99.16</v>
      </c>
      <c r="G175" s="29">
        <f>SUM(G168:G174)</f>
        <v>878.33</v>
      </c>
      <c r="H175" s="2"/>
    </row>
    <row r="176" spans="1:9" s="13" customFormat="1" ht="15.75">
      <c r="A176" s="83"/>
      <c r="B176" s="75" t="s">
        <v>37</v>
      </c>
      <c r="C176" s="25"/>
      <c r="D176" s="25">
        <f>D165+D175</f>
        <v>47.85</v>
      </c>
      <c r="E176" s="25">
        <f>E165+E175</f>
        <v>49.66</v>
      </c>
      <c r="F176" s="25">
        <f>F165+F175</f>
        <v>206.71999999999997</v>
      </c>
      <c r="G176" s="25">
        <f>G165+G175</f>
        <v>1473.97</v>
      </c>
      <c r="H176" s="2"/>
    </row>
    <row r="177" spans="1:9" s="13" customFormat="1" ht="15.75">
      <c r="A177" s="38"/>
      <c r="B177" s="111"/>
      <c r="C177" s="112"/>
      <c r="D177" s="112"/>
      <c r="E177" s="112"/>
      <c r="F177" s="112"/>
      <c r="G177" s="113"/>
      <c r="H177" s="2"/>
    </row>
    <row r="178" spans="1:9" ht="15.75">
      <c r="A178" s="38"/>
      <c r="B178" s="120" t="s">
        <v>59</v>
      </c>
      <c r="C178" s="121"/>
      <c r="D178" s="121"/>
      <c r="E178" s="121"/>
      <c r="F178" s="121"/>
      <c r="G178" s="122"/>
      <c r="H178" s="2"/>
    </row>
    <row r="179" spans="1:9" ht="31.5">
      <c r="A179" s="38">
        <v>3</v>
      </c>
      <c r="B179" s="41" t="s">
        <v>88</v>
      </c>
      <c r="C179" s="42" t="s">
        <v>115</v>
      </c>
      <c r="D179" s="43">
        <v>5.8</v>
      </c>
      <c r="E179" s="43">
        <v>8.3000000000000007</v>
      </c>
      <c r="F179" s="44">
        <v>14.83</v>
      </c>
      <c r="G179" s="44">
        <v>157</v>
      </c>
      <c r="H179" s="2"/>
    </row>
    <row r="180" spans="1:9" ht="31.5">
      <c r="A180" s="36">
        <v>210</v>
      </c>
      <c r="B180" s="33" t="s">
        <v>85</v>
      </c>
      <c r="C180" s="28" t="s">
        <v>13</v>
      </c>
      <c r="D180" s="71">
        <v>14.4</v>
      </c>
      <c r="E180" s="58">
        <v>25.65</v>
      </c>
      <c r="F180" s="58">
        <v>2.72</v>
      </c>
      <c r="G180" s="58">
        <v>299.3</v>
      </c>
      <c r="H180" s="2"/>
    </row>
    <row r="181" spans="1:9" ht="15.75">
      <c r="A181" s="38">
        <v>382</v>
      </c>
      <c r="B181" s="39" t="s">
        <v>9</v>
      </c>
      <c r="C181" s="26">
        <v>200</v>
      </c>
      <c r="D181" s="40">
        <v>4.07</v>
      </c>
      <c r="E181" s="40">
        <v>3.54</v>
      </c>
      <c r="F181" s="40">
        <v>17.600000000000001</v>
      </c>
      <c r="G181" s="40">
        <v>118.6</v>
      </c>
      <c r="H181" s="2"/>
      <c r="I181" s="22"/>
    </row>
    <row r="182" spans="1:9" ht="15.75">
      <c r="A182" s="38" t="s">
        <v>20</v>
      </c>
      <c r="B182" s="39" t="s">
        <v>8</v>
      </c>
      <c r="C182" s="26">
        <v>30</v>
      </c>
      <c r="D182" s="26">
        <v>2.4</v>
      </c>
      <c r="E182" s="26">
        <v>0.3</v>
      </c>
      <c r="F182" s="26">
        <v>14.49</v>
      </c>
      <c r="G182" s="40">
        <v>70.14</v>
      </c>
      <c r="H182" s="2"/>
    </row>
    <row r="183" spans="1:9" s="21" customFormat="1" ht="15.75">
      <c r="A183" s="38"/>
      <c r="B183" s="49" t="s">
        <v>10</v>
      </c>
      <c r="C183" s="26"/>
      <c r="D183" s="27">
        <f>SUM(D179:D182)</f>
        <v>26.669999999999998</v>
      </c>
      <c r="E183" s="27">
        <f>SUM(E179:E182)</f>
        <v>37.79</v>
      </c>
      <c r="F183" s="27">
        <f>SUM(F179:F182)</f>
        <v>49.640000000000008</v>
      </c>
      <c r="G183" s="27">
        <f>SUM(G179:G182)</f>
        <v>645.04</v>
      </c>
      <c r="H183" s="2"/>
    </row>
    <row r="184" spans="1:9" s="13" customFormat="1" ht="15.75">
      <c r="A184" s="38"/>
      <c r="B184" s="111"/>
      <c r="C184" s="112"/>
      <c r="D184" s="112"/>
      <c r="E184" s="112"/>
      <c r="F184" s="112"/>
      <c r="G184" s="113"/>
      <c r="H184" s="2"/>
    </row>
    <row r="185" spans="1:9" s="13" customFormat="1" ht="15.75">
      <c r="A185" s="38"/>
      <c r="B185" s="111" t="s">
        <v>60</v>
      </c>
      <c r="C185" s="112"/>
      <c r="D185" s="112"/>
      <c r="E185" s="112"/>
      <c r="F185" s="112"/>
      <c r="G185" s="113"/>
      <c r="H185" s="2"/>
    </row>
    <row r="186" spans="1:9" s="22" customFormat="1" ht="15.75">
      <c r="A186" s="38">
        <v>52</v>
      </c>
      <c r="B186" s="41" t="s">
        <v>117</v>
      </c>
      <c r="C186" s="90">
        <v>60</v>
      </c>
      <c r="D186" s="44">
        <v>0.84</v>
      </c>
      <c r="E186" s="44">
        <v>3.6</v>
      </c>
      <c r="F186" s="44">
        <v>4.96</v>
      </c>
      <c r="G186" s="44">
        <v>55.68</v>
      </c>
      <c r="H186" s="2"/>
    </row>
    <row r="187" spans="1:9" s="22" customFormat="1" ht="31.5">
      <c r="A187" s="38">
        <v>88</v>
      </c>
      <c r="B187" s="33" t="s">
        <v>100</v>
      </c>
      <c r="C187" s="34">
        <v>250</v>
      </c>
      <c r="D187" s="36">
        <v>1.76</v>
      </c>
      <c r="E187" s="36">
        <v>4.88</v>
      </c>
      <c r="F187" s="36">
        <v>7.9</v>
      </c>
      <c r="G187" s="57">
        <v>89.75</v>
      </c>
      <c r="H187" s="2"/>
    </row>
    <row r="188" spans="1:9" s="22" customFormat="1" ht="15.75">
      <c r="A188" s="37">
        <v>309</v>
      </c>
      <c r="B188" s="41" t="s">
        <v>120</v>
      </c>
      <c r="C188" s="35">
        <v>200</v>
      </c>
      <c r="D188" s="40">
        <v>7.35</v>
      </c>
      <c r="E188" s="40">
        <v>6.02</v>
      </c>
      <c r="F188" s="40">
        <v>35.26</v>
      </c>
      <c r="G188" s="40">
        <v>224.6</v>
      </c>
      <c r="H188" s="2"/>
    </row>
    <row r="189" spans="1:9" s="22" customFormat="1" ht="15.75">
      <c r="A189" s="37" t="s">
        <v>126</v>
      </c>
      <c r="B189" s="41" t="s">
        <v>130</v>
      </c>
      <c r="C189" s="26">
        <v>100</v>
      </c>
      <c r="D189" s="66">
        <v>11</v>
      </c>
      <c r="E189" s="26">
        <v>13.35</v>
      </c>
      <c r="F189" s="26">
        <v>12.51</v>
      </c>
      <c r="G189" s="40">
        <v>213.75</v>
      </c>
      <c r="H189" s="2"/>
    </row>
    <row r="190" spans="1:9" s="22" customFormat="1" ht="31.5">
      <c r="A190" s="32">
        <v>342</v>
      </c>
      <c r="B190" s="33" t="s">
        <v>101</v>
      </c>
      <c r="C190" s="34">
        <v>200</v>
      </c>
      <c r="D190" s="36">
        <v>0.2</v>
      </c>
      <c r="E190" s="36">
        <v>0.16</v>
      </c>
      <c r="F190" s="36">
        <v>27.9</v>
      </c>
      <c r="G190" s="57">
        <v>114.6</v>
      </c>
      <c r="H190" s="2"/>
    </row>
    <row r="191" spans="1:9" s="22" customFormat="1" ht="15.75">
      <c r="A191" s="37">
        <v>338</v>
      </c>
      <c r="B191" s="41" t="s">
        <v>118</v>
      </c>
      <c r="C191" s="35">
        <v>100</v>
      </c>
      <c r="D191" s="61">
        <v>0.4</v>
      </c>
      <c r="E191" s="61">
        <v>0.3</v>
      </c>
      <c r="F191" s="61">
        <v>10.3</v>
      </c>
      <c r="G191" s="72">
        <v>47</v>
      </c>
      <c r="H191" s="2"/>
    </row>
    <row r="192" spans="1:9" s="22" customFormat="1" ht="15.75">
      <c r="A192" s="38" t="s">
        <v>20</v>
      </c>
      <c r="B192" s="41" t="s">
        <v>103</v>
      </c>
      <c r="C192" s="35">
        <v>30</v>
      </c>
      <c r="D192" s="26">
        <v>2.4</v>
      </c>
      <c r="E192" s="26">
        <v>0.33</v>
      </c>
      <c r="F192" s="26">
        <v>14.82</v>
      </c>
      <c r="G192" s="40">
        <v>68.97</v>
      </c>
      <c r="H192" s="2"/>
    </row>
    <row r="193" spans="1:8" s="22" customFormat="1" ht="15.75">
      <c r="A193" s="37"/>
      <c r="B193" s="41" t="s">
        <v>10</v>
      </c>
      <c r="C193" s="35"/>
      <c r="D193" s="29">
        <f>SUM(D186:D192)</f>
        <v>23.949999999999996</v>
      </c>
      <c r="E193" s="29">
        <f>SUM(E186:E192)</f>
        <v>28.64</v>
      </c>
      <c r="F193" s="29">
        <f>SUM(F186:F192)</f>
        <v>113.65</v>
      </c>
      <c r="G193" s="29">
        <f>SUM(G186:G192)</f>
        <v>814.35</v>
      </c>
      <c r="H193" s="2"/>
    </row>
    <row r="194" spans="1:8" s="22" customFormat="1" ht="15.75">
      <c r="A194" s="38"/>
      <c r="B194" s="75" t="s">
        <v>27</v>
      </c>
      <c r="C194" s="76"/>
      <c r="D194" s="24">
        <f>SUM(D183+D193)</f>
        <v>50.61999999999999</v>
      </c>
      <c r="E194" s="24">
        <f>SUM(E183+E193)</f>
        <v>66.430000000000007</v>
      </c>
      <c r="F194" s="24">
        <f>SUM(F183+F193)</f>
        <v>163.29000000000002</v>
      </c>
      <c r="G194" s="24">
        <f>SUM(G183+G193)</f>
        <v>1459.3899999999999</v>
      </c>
      <c r="H194" s="2"/>
    </row>
    <row r="195" spans="1:8" s="14" customFormat="1" ht="15.75" customHeight="1">
      <c r="A195" s="38"/>
      <c r="B195" s="49"/>
      <c r="C195" s="26"/>
      <c r="D195" s="25"/>
      <c r="E195" s="25"/>
      <c r="F195" s="25"/>
      <c r="G195" s="25"/>
      <c r="H195" s="2"/>
    </row>
    <row r="196" spans="1:8" s="14" customFormat="1" ht="15.75" customHeight="1">
      <c r="A196" s="38"/>
      <c r="B196" s="49"/>
      <c r="C196" s="26"/>
      <c r="D196" s="27"/>
      <c r="E196" s="27"/>
      <c r="F196" s="27"/>
      <c r="G196" s="27"/>
      <c r="H196" s="2"/>
    </row>
    <row r="197" spans="1:8" s="14" customFormat="1" ht="15.75" customHeight="1">
      <c r="A197" s="38"/>
      <c r="B197" s="49"/>
      <c r="C197" s="123" t="s">
        <v>2</v>
      </c>
      <c r="D197" s="124"/>
      <c r="E197" s="125"/>
      <c r="F197" s="129" t="s">
        <v>3</v>
      </c>
      <c r="G197" s="114"/>
      <c r="H197" s="2"/>
    </row>
    <row r="198" spans="1:8" s="14" customFormat="1" ht="15.75">
      <c r="A198" s="38"/>
      <c r="B198" s="49"/>
      <c r="C198" s="126"/>
      <c r="D198" s="127"/>
      <c r="E198" s="128"/>
      <c r="F198" s="115"/>
      <c r="G198" s="115"/>
      <c r="H198" s="2"/>
    </row>
    <row r="199" spans="1:8" s="14" customFormat="1" ht="15.75">
      <c r="A199" s="38"/>
      <c r="B199" s="49"/>
      <c r="C199" s="96" t="s">
        <v>4</v>
      </c>
      <c r="D199" s="97" t="s">
        <v>5</v>
      </c>
      <c r="E199" s="96" t="s">
        <v>6</v>
      </c>
      <c r="F199" s="116"/>
      <c r="G199" s="115"/>
      <c r="H199" s="2"/>
    </row>
    <row r="200" spans="1:8" s="14" customFormat="1" ht="15.75">
      <c r="A200" s="38"/>
      <c r="B200" s="49" t="s">
        <v>28</v>
      </c>
      <c r="C200" s="24">
        <f>D27</f>
        <v>33.049999999999997</v>
      </c>
      <c r="D200" s="24">
        <f t="shared" ref="D200:E200" si="1">E27</f>
        <v>33.180000000000007</v>
      </c>
      <c r="E200" s="24">
        <f t="shared" si="1"/>
        <v>239.82</v>
      </c>
      <c r="F200" s="24">
        <f>G27</f>
        <v>1400.6100000000001</v>
      </c>
      <c r="G200" s="115"/>
      <c r="H200" s="2"/>
    </row>
    <row r="201" spans="1:8" s="14" customFormat="1" ht="15.75">
      <c r="A201" s="38"/>
      <c r="B201" s="49" t="s">
        <v>29</v>
      </c>
      <c r="C201" s="25">
        <f>D45</f>
        <v>57.069999999999993</v>
      </c>
      <c r="D201" s="25">
        <f t="shared" ref="D201:E201" si="2">E45</f>
        <v>67.02000000000001</v>
      </c>
      <c r="E201" s="25">
        <f t="shared" si="2"/>
        <v>193.3</v>
      </c>
      <c r="F201" s="25">
        <f>G45</f>
        <v>1498.26</v>
      </c>
      <c r="G201" s="115"/>
      <c r="H201" s="2"/>
    </row>
    <row r="202" spans="1:8" s="14" customFormat="1" ht="15.75">
      <c r="A202" s="38"/>
      <c r="B202" s="49" t="s">
        <v>30</v>
      </c>
      <c r="C202" s="24">
        <f>D64</f>
        <v>43.58</v>
      </c>
      <c r="D202" s="24">
        <f t="shared" ref="D202:E202" si="3">E64</f>
        <v>42.839999999999996</v>
      </c>
      <c r="E202" s="24">
        <f t="shared" si="3"/>
        <v>190.25</v>
      </c>
      <c r="F202" s="24">
        <f>G64</f>
        <v>1396.42</v>
      </c>
      <c r="G202" s="115"/>
      <c r="H202" s="2"/>
    </row>
    <row r="203" spans="1:8" s="14" customFormat="1" ht="15.75">
      <c r="A203" s="38"/>
      <c r="B203" s="49" t="s">
        <v>31</v>
      </c>
      <c r="C203" s="25">
        <f>D82</f>
        <v>40.72</v>
      </c>
      <c r="D203" s="25">
        <f t="shared" ref="D203:E203" si="4">E82</f>
        <v>46.01</v>
      </c>
      <c r="E203" s="25">
        <f t="shared" si="4"/>
        <v>175.82999999999998</v>
      </c>
      <c r="F203" s="25">
        <f>G82</f>
        <v>1278.28</v>
      </c>
      <c r="G203" s="115"/>
      <c r="H203" s="2"/>
    </row>
    <row r="204" spans="1:8" s="14" customFormat="1" ht="15.75">
      <c r="A204" s="38"/>
      <c r="B204" s="49" t="s">
        <v>32</v>
      </c>
      <c r="C204" s="25">
        <f>D102</f>
        <v>40.839999999999996</v>
      </c>
      <c r="D204" s="25">
        <f>E102</f>
        <v>51.099999999999994</v>
      </c>
      <c r="E204" s="25">
        <f>F102</f>
        <v>187.66999999999996</v>
      </c>
      <c r="F204" s="25">
        <f>G102</f>
        <v>1389.63</v>
      </c>
      <c r="G204" s="115"/>
      <c r="H204" s="2"/>
    </row>
    <row r="205" spans="1:8" s="14" customFormat="1" ht="15.75">
      <c r="A205" s="38"/>
      <c r="B205" s="49" t="s">
        <v>33</v>
      </c>
      <c r="C205" s="24">
        <f>D122</f>
        <v>52.45</v>
      </c>
      <c r="D205" s="24">
        <f>E122</f>
        <v>51.790000000000006</v>
      </c>
      <c r="E205" s="24">
        <f>F122</f>
        <v>200.76999999999998</v>
      </c>
      <c r="F205" s="24">
        <f>G122</f>
        <v>1530.5500000000002</v>
      </c>
      <c r="G205" s="115"/>
      <c r="H205" s="2"/>
    </row>
    <row r="206" spans="1:8" s="14" customFormat="1" ht="15.75">
      <c r="A206" s="38"/>
      <c r="B206" s="49" t="s">
        <v>25</v>
      </c>
      <c r="C206" s="25">
        <f>D140</f>
        <v>65.350000000000009</v>
      </c>
      <c r="D206" s="25">
        <f>E140</f>
        <v>62.759999999999991</v>
      </c>
      <c r="E206" s="25">
        <f>F140</f>
        <v>257.97000000000003</v>
      </c>
      <c r="F206" s="25">
        <f>G140</f>
        <v>1865.7800000000002</v>
      </c>
      <c r="G206" s="115"/>
      <c r="H206" s="2"/>
    </row>
    <row r="207" spans="1:8" s="14" customFormat="1" ht="15.75">
      <c r="A207" s="38"/>
      <c r="B207" s="49" t="s">
        <v>34</v>
      </c>
      <c r="C207" s="25">
        <f>D158</f>
        <v>35.58</v>
      </c>
      <c r="D207" s="25">
        <f t="shared" ref="D207:E207" si="5">E158</f>
        <v>36.61</v>
      </c>
      <c r="E207" s="25">
        <f t="shared" si="5"/>
        <v>161.42000000000002</v>
      </c>
      <c r="F207" s="25">
        <f>G158</f>
        <v>1130.4000000000001</v>
      </c>
      <c r="G207" s="115"/>
      <c r="H207" s="2"/>
    </row>
    <row r="208" spans="1:8" s="14" customFormat="1" ht="15.75">
      <c r="A208" s="38"/>
      <c r="B208" s="49" t="s">
        <v>35</v>
      </c>
      <c r="C208" s="24">
        <f>D176</f>
        <v>47.85</v>
      </c>
      <c r="D208" s="24">
        <f>E176</f>
        <v>49.66</v>
      </c>
      <c r="E208" s="24">
        <f>F176</f>
        <v>206.71999999999997</v>
      </c>
      <c r="F208" s="24">
        <f>G176</f>
        <v>1473.97</v>
      </c>
      <c r="G208" s="115"/>
      <c r="H208" s="2"/>
    </row>
    <row r="209" spans="1:8" s="14" customFormat="1" ht="15.75">
      <c r="A209" s="38"/>
      <c r="B209" s="49" t="s">
        <v>36</v>
      </c>
      <c r="C209" s="24">
        <f>D194</f>
        <v>50.61999999999999</v>
      </c>
      <c r="D209" s="24">
        <f>E194</f>
        <v>66.430000000000007</v>
      </c>
      <c r="E209" s="24">
        <f>F194</f>
        <v>163.29000000000002</v>
      </c>
      <c r="F209" s="24">
        <f>G194</f>
        <v>1459.3899999999999</v>
      </c>
      <c r="G209" s="115"/>
      <c r="H209" s="2"/>
    </row>
    <row r="210" spans="1:8" s="14" customFormat="1" ht="15.75">
      <c r="A210" s="38"/>
      <c r="B210" s="49"/>
      <c r="C210" s="29">
        <f t="shared" ref="C210:F210" si="6">SUM(C200:C209)</f>
        <v>467.11</v>
      </c>
      <c r="D210" s="29">
        <f t="shared" si="6"/>
        <v>507.40000000000003</v>
      </c>
      <c r="E210" s="29">
        <f t="shared" si="6"/>
        <v>1977.04</v>
      </c>
      <c r="F210" s="29">
        <f t="shared" si="6"/>
        <v>14423.289999999999</v>
      </c>
      <c r="G210" s="115"/>
      <c r="H210" s="2"/>
    </row>
    <row r="211" spans="1:8" s="14" customFormat="1" ht="15.75">
      <c r="A211" s="38"/>
      <c r="B211" s="49" t="s">
        <v>38</v>
      </c>
      <c r="C211" s="53">
        <f>C210/10</f>
        <v>46.710999999999999</v>
      </c>
      <c r="D211" s="53">
        <f t="shared" ref="D211:F211" si="7">D210/10</f>
        <v>50.74</v>
      </c>
      <c r="E211" s="53">
        <f t="shared" si="7"/>
        <v>197.70400000000001</v>
      </c>
      <c r="F211" s="53">
        <f t="shared" si="7"/>
        <v>1442.329</v>
      </c>
      <c r="G211" s="115"/>
      <c r="H211" s="2"/>
    </row>
    <row r="212" spans="1:8" s="14" customFormat="1" ht="15.75">
      <c r="A212" s="38"/>
      <c r="B212" s="49" t="s">
        <v>39</v>
      </c>
      <c r="C212" s="98">
        <v>46.2</v>
      </c>
      <c r="D212" s="27">
        <v>47.4</v>
      </c>
      <c r="E212" s="27">
        <v>201</v>
      </c>
      <c r="F212" s="27">
        <v>1410</v>
      </c>
      <c r="G212" s="115"/>
      <c r="H212" s="2"/>
    </row>
    <row r="213" spans="1:8" ht="15.75">
      <c r="A213" s="38"/>
      <c r="B213" s="49"/>
      <c r="C213" s="35"/>
      <c r="D213" s="27"/>
      <c r="E213" s="27"/>
      <c r="F213" s="27"/>
      <c r="G213" s="116"/>
      <c r="H213" s="2"/>
    </row>
    <row r="214" spans="1:8">
      <c r="A214" s="2"/>
      <c r="B214" s="2"/>
      <c r="C214" s="2"/>
      <c r="D214" s="2"/>
      <c r="E214" s="2"/>
      <c r="F214" s="2"/>
      <c r="G214" s="2"/>
    </row>
  </sheetData>
  <mergeCells count="44">
    <mergeCell ref="B18:G18"/>
    <mergeCell ref="A46:B46"/>
    <mergeCell ref="C46:G46"/>
    <mergeCell ref="B92:G92"/>
    <mergeCell ref="B105:G105"/>
    <mergeCell ref="B54:G54"/>
    <mergeCell ref="B55:G55"/>
    <mergeCell ref="B66:G66"/>
    <mergeCell ref="B73:G73"/>
    <mergeCell ref="B84:G84"/>
    <mergeCell ref="B83:G83"/>
    <mergeCell ref="B149:G149"/>
    <mergeCell ref="B160:G160"/>
    <mergeCell ref="B167:G167"/>
    <mergeCell ref="B113:G113"/>
    <mergeCell ref="A104:G104"/>
    <mergeCell ref="B124:G124"/>
    <mergeCell ref="B123:G123"/>
    <mergeCell ref="B131:G131"/>
    <mergeCell ref="B2:G2"/>
    <mergeCell ref="B3:G4"/>
    <mergeCell ref="A65:G65"/>
    <mergeCell ref="B142:G142"/>
    <mergeCell ref="B141:G141"/>
    <mergeCell ref="B6:B8"/>
    <mergeCell ref="C6:C8"/>
    <mergeCell ref="D6:F7"/>
    <mergeCell ref="B36:G36"/>
    <mergeCell ref="B28:G28"/>
    <mergeCell ref="B47:G47"/>
    <mergeCell ref="B10:H10"/>
    <mergeCell ref="B29:G29"/>
    <mergeCell ref="G6:G8"/>
    <mergeCell ref="B9:G9"/>
    <mergeCell ref="A6:A10"/>
    <mergeCell ref="B184:G184"/>
    <mergeCell ref="G197:G213"/>
    <mergeCell ref="A159:G159"/>
    <mergeCell ref="B166:G166"/>
    <mergeCell ref="B185:G185"/>
    <mergeCell ref="B178:G178"/>
    <mergeCell ref="C197:E198"/>
    <mergeCell ref="F197:F199"/>
    <mergeCell ref="B177:G177"/>
  </mergeCells>
  <pageMargins left="0" right="0" top="0" bottom="0" header="0" footer="0"/>
  <pageSetup paperSize="9" scale="85" fitToHeight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250"/>
  <sheetViews>
    <sheetView tabSelected="1" topLeftCell="A226" workbookViewId="0">
      <selection activeCell="C248" sqref="C248:F248"/>
    </sheetView>
  </sheetViews>
  <sheetFormatPr defaultRowHeight="15"/>
  <cols>
    <col min="1" max="1" width="9.140625" style="22"/>
    <col min="2" max="2" width="32.7109375" style="22" customWidth="1"/>
    <col min="3" max="3" width="14.140625" style="22" customWidth="1"/>
    <col min="4" max="4" width="16.5703125" style="22" customWidth="1"/>
    <col min="5" max="5" width="16" style="22" customWidth="1"/>
    <col min="6" max="6" width="21" style="22" customWidth="1"/>
    <col min="7" max="7" width="35.5703125" style="22" customWidth="1"/>
    <col min="8" max="8" width="9.140625" style="22" hidden="1" customWidth="1"/>
    <col min="9" max="16384" width="9.140625" style="22"/>
  </cols>
  <sheetData>
    <row r="2" spans="1:8" ht="15.75">
      <c r="A2" s="2"/>
      <c r="B2" s="130" t="s">
        <v>141</v>
      </c>
      <c r="C2" s="130"/>
      <c r="D2" s="130"/>
      <c r="E2" s="130"/>
      <c r="F2" s="130"/>
      <c r="G2" s="130"/>
      <c r="H2" s="2"/>
    </row>
    <row r="3" spans="1:8" ht="15" customHeight="1">
      <c r="A3" s="2"/>
      <c r="B3" s="131" t="s">
        <v>119</v>
      </c>
      <c r="C3" s="131"/>
      <c r="D3" s="131"/>
      <c r="E3" s="131"/>
      <c r="F3" s="131"/>
      <c r="G3" s="131"/>
      <c r="H3" s="2"/>
    </row>
    <row r="4" spans="1:8" ht="15" customHeight="1">
      <c r="A4" s="2"/>
      <c r="B4" s="131"/>
      <c r="C4" s="131"/>
      <c r="D4" s="131"/>
      <c r="E4" s="131"/>
      <c r="F4" s="131"/>
      <c r="G4" s="131"/>
      <c r="H4" s="2"/>
    </row>
    <row r="5" spans="1:8">
      <c r="A5" s="2"/>
      <c r="B5" s="2"/>
      <c r="C5" s="2"/>
      <c r="D5" s="2"/>
      <c r="E5" s="2"/>
      <c r="F5" s="2"/>
      <c r="G5" s="2"/>
      <c r="H5" s="2"/>
    </row>
    <row r="6" spans="1:8" ht="15" customHeight="1">
      <c r="A6" s="148"/>
      <c r="B6" s="135" t="s">
        <v>0</v>
      </c>
      <c r="C6" s="135" t="s">
        <v>1</v>
      </c>
      <c r="D6" s="137" t="s">
        <v>2</v>
      </c>
      <c r="E6" s="138"/>
      <c r="F6" s="139"/>
      <c r="G6" s="144" t="s">
        <v>3</v>
      </c>
      <c r="H6" s="2"/>
    </row>
    <row r="7" spans="1:8" ht="15" customHeight="1">
      <c r="A7" s="149"/>
      <c r="B7" s="136"/>
      <c r="C7" s="136"/>
      <c r="D7" s="140"/>
      <c r="E7" s="141"/>
      <c r="F7" s="142"/>
      <c r="G7" s="145"/>
      <c r="H7" s="2"/>
    </row>
    <row r="8" spans="1:8" ht="15.75">
      <c r="A8" s="149"/>
      <c r="B8" s="136"/>
      <c r="C8" s="136"/>
      <c r="D8" s="31" t="s">
        <v>4</v>
      </c>
      <c r="E8" s="30" t="s">
        <v>5</v>
      </c>
      <c r="F8" s="31" t="s">
        <v>6</v>
      </c>
      <c r="G8" s="145"/>
      <c r="H8" s="2"/>
    </row>
    <row r="9" spans="1:8" ht="15.75">
      <c r="A9" s="149"/>
      <c r="B9" s="146" t="s">
        <v>61</v>
      </c>
      <c r="C9" s="147"/>
      <c r="D9" s="147"/>
      <c r="E9" s="147"/>
      <c r="F9" s="147"/>
      <c r="G9" s="147"/>
      <c r="H9" s="4"/>
    </row>
    <row r="10" spans="1:8">
      <c r="A10" s="150"/>
      <c r="B10" s="143" t="s">
        <v>64</v>
      </c>
      <c r="C10" s="143"/>
      <c r="D10" s="143"/>
      <c r="E10" s="143"/>
      <c r="F10" s="143"/>
      <c r="G10" s="143"/>
      <c r="H10" s="143"/>
    </row>
    <row r="11" spans="1:8" ht="15.75">
      <c r="A11" s="38">
        <v>2</v>
      </c>
      <c r="B11" s="41" t="s">
        <v>73</v>
      </c>
      <c r="C11" s="103" t="s">
        <v>74</v>
      </c>
      <c r="D11" s="43">
        <v>2.4</v>
      </c>
      <c r="E11" s="44">
        <v>3.87</v>
      </c>
      <c r="F11" s="44">
        <v>27.83</v>
      </c>
      <c r="G11" s="44">
        <v>156</v>
      </c>
      <c r="H11" s="4"/>
    </row>
    <row r="12" spans="1:8" ht="47.25">
      <c r="A12" s="28">
        <v>173</v>
      </c>
      <c r="B12" s="45" t="s">
        <v>75</v>
      </c>
      <c r="C12" s="46" t="s">
        <v>142</v>
      </c>
      <c r="D12" s="108">
        <v>8.64</v>
      </c>
      <c r="E12" s="108">
        <v>11.06</v>
      </c>
      <c r="F12" s="108">
        <v>44.32</v>
      </c>
      <c r="G12" s="108">
        <v>312</v>
      </c>
      <c r="H12" s="3"/>
    </row>
    <row r="13" spans="1:8" ht="15.75">
      <c r="A13" s="38">
        <v>379</v>
      </c>
      <c r="B13" s="39" t="s">
        <v>76</v>
      </c>
      <c r="C13" s="26">
        <v>200</v>
      </c>
      <c r="D13" s="26">
        <v>3.2</v>
      </c>
      <c r="E13" s="26">
        <v>2.67</v>
      </c>
      <c r="F13" s="26">
        <v>15.94</v>
      </c>
      <c r="G13" s="40">
        <v>100.6</v>
      </c>
      <c r="H13" s="2"/>
    </row>
    <row r="14" spans="1:8" ht="15.75">
      <c r="A14" s="38">
        <v>341</v>
      </c>
      <c r="B14" s="39" t="s">
        <v>131</v>
      </c>
      <c r="C14" s="26">
        <v>100</v>
      </c>
      <c r="D14" s="26">
        <v>1.28</v>
      </c>
      <c r="E14" s="26">
        <v>0.1</v>
      </c>
      <c r="F14" s="26">
        <v>19.600000000000001</v>
      </c>
      <c r="G14" s="40">
        <v>85.2</v>
      </c>
      <c r="H14" s="2"/>
    </row>
    <row r="15" spans="1:8" ht="15.75">
      <c r="A15" s="38" t="s">
        <v>20</v>
      </c>
      <c r="B15" s="39" t="s">
        <v>8</v>
      </c>
      <c r="C15" s="26">
        <v>40</v>
      </c>
      <c r="D15" s="26">
        <v>3.2</v>
      </c>
      <c r="E15" s="26">
        <v>0.3</v>
      </c>
      <c r="F15" s="26">
        <v>19.32</v>
      </c>
      <c r="G15" s="40">
        <v>70.14</v>
      </c>
      <c r="H15" s="2"/>
    </row>
    <row r="16" spans="1:8" ht="15.75">
      <c r="A16" s="38"/>
      <c r="B16" s="49" t="s">
        <v>10</v>
      </c>
      <c r="C16" s="26"/>
      <c r="D16" s="29">
        <f>SUM(D11:D15)</f>
        <v>18.720000000000002</v>
      </c>
      <c r="E16" s="29">
        <f>SUM(E11:E15)</f>
        <v>18.000000000000004</v>
      </c>
      <c r="F16" s="29">
        <f>SUM(F11:F15)</f>
        <v>127.00999999999999</v>
      </c>
      <c r="G16" s="29">
        <f>SUM(G11:G15)</f>
        <v>723.94</v>
      </c>
      <c r="H16" s="2"/>
    </row>
    <row r="17" spans="1:8" ht="15.75">
      <c r="A17" s="38"/>
      <c r="B17" s="100"/>
      <c r="C17" s="51"/>
      <c r="D17" s="52"/>
      <c r="E17" s="52"/>
      <c r="F17" s="52"/>
      <c r="G17" s="53"/>
      <c r="H17" s="2"/>
    </row>
    <row r="18" spans="1:8" ht="18" customHeight="1">
      <c r="A18" s="54"/>
      <c r="B18" s="111" t="s">
        <v>43</v>
      </c>
      <c r="C18" s="112"/>
      <c r="D18" s="112"/>
      <c r="E18" s="112"/>
      <c r="F18" s="112"/>
      <c r="G18" s="113"/>
      <c r="H18" s="2"/>
    </row>
    <row r="19" spans="1:8" ht="15.75">
      <c r="A19" s="38">
        <v>70</v>
      </c>
      <c r="B19" s="41" t="s">
        <v>70</v>
      </c>
      <c r="C19" s="55">
        <v>100</v>
      </c>
      <c r="D19" s="43">
        <v>0.8</v>
      </c>
      <c r="E19" s="43">
        <v>0.1</v>
      </c>
      <c r="F19" s="43">
        <v>1.7</v>
      </c>
      <c r="G19" s="44">
        <v>10</v>
      </c>
      <c r="H19" s="2"/>
    </row>
    <row r="20" spans="1:8" ht="31.5">
      <c r="A20" s="56">
        <v>111</v>
      </c>
      <c r="B20" s="33" t="s">
        <v>77</v>
      </c>
      <c r="C20" s="34">
        <v>250</v>
      </c>
      <c r="D20" s="36">
        <v>2.4</v>
      </c>
      <c r="E20" s="36">
        <v>5.08</v>
      </c>
      <c r="F20" s="36">
        <v>13</v>
      </c>
      <c r="G20" s="57">
        <v>117</v>
      </c>
      <c r="H20" s="2"/>
    </row>
    <row r="21" spans="1:8" ht="30.75" customHeight="1">
      <c r="A21" s="38">
        <v>304</v>
      </c>
      <c r="B21" s="41" t="s">
        <v>78</v>
      </c>
      <c r="C21" s="26">
        <v>200</v>
      </c>
      <c r="D21" s="58">
        <v>4.87</v>
      </c>
      <c r="E21" s="58">
        <v>7.16</v>
      </c>
      <c r="F21" s="58">
        <v>48.91</v>
      </c>
      <c r="G21" s="58">
        <v>279.60000000000002</v>
      </c>
      <c r="H21" s="2"/>
    </row>
    <row r="22" spans="1:8" ht="31.5">
      <c r="A22" s="59">
        <v>232</v>
      </c>
      <c r="B22" s="39" t="s">
        <v>110</v>
      </c>
      <c r="C22" s="26">
        <v>100</v>
      </c>
      <c r="D22" s="26">
        <v>7.02</v>
      </c>
      <c r="E22" s="26">
        <v>7.15</v>
      </c>
      <c r="F22" s="26">
        <v>15.22</v>
      </c>
      <c r="G22" s="40">
        <v>153.12</v>
      </c>
      <c r="H22" s="2"/>
    </row>
    <row r="23" spans="1:8" ht="15.75">
      <c r="A23" s="56">
        <v>348</v>
      </c>
      <c r="B23" s="33" t="s">
        <v>97</v>
      </c>
      <c r="C23" s="34">
        <v>200</v>
      </c>
      <c r="D23" s="36">
        <v>0.8</v>
      </c>
      <c r="E23" s="36">
        <v>0.05</v>
      </c>
      <c r="F23" s="36">
        <v>27.63</v>
      </c>
      <c r="G23" s="36">
        <v>114.8</v>
      </c>
      <c r="H23" s="2"/>
    </row>
    <row r="24" spans="1:8" ht="15.75">
      <c r="A24" s="56">
        <v>389</v>
      </c>
      <c r="B24" s="33" t="s">
        <v>94</v>
      </c>
      <c r="C24" s="34">
        <v>200</v>
      </c>
      <c r="D24" s="36">
        <v>1</v>
      </c>
      <c r="E24" s="36">
        <v>0</v>
      </c>
      <c r="F24" s="36">
        <v>20.2</v>
      </c>
      <c r="G24" s="36">
        <v>84.8</v>
      </c>
      <c r="H24" s="2"/>
    </row>
    <row r="25" spans="1:8" ht="15.75">
      <c r="A25" s="38" t="s">
        <v>20</v>
      </c>
      <c r="B25" s="41" t="s">
        <v>103</v>
      </c>
      <c r="C25" s="35">
        <v>40</v>
      </c>
      <c r="D25" s="26">
        <v>2.2999999999999998</v>
      </c>
      <c r="E25" s="26">
        <v>0.33</v>
      </c>
      <c r="F25" s="26">
        <v>19.760000000000002</v>
      </c>
      <c r="G25" s="40">
        <v>68.97</v>
      </c>
      <c r="H25" s="2"/>
    </row>
    <row r="26" spans="1:8" ht="15.75">
      <c r="A26" s="62"/>
      <c r="B26" s="49" t="s">
        <v>10</v>
      </c>
      <c r="C26" s="35"/>
      <c r="D26" s="29">
        <f>SUM(D19:D25)</f>
        <v>19.190000000000001</v>
      </c>
      <c r="E26" s="29">
        <f>SUM(E19:E25)</f>
        <v>19.87</v>
      </c>
      <c r="F26" s="29">
        <f>SUM(F19:F25)</f>
        <v>146.41999999999999</v>
      </c>
      <c r="G26" s="29">
        <f>SUM(G19:G25)</f>
        <v>828.29</v>
      </c>
      <c r="H26" s="2"/>
    </row>
    <row r="27" spans="1:8" ht="15.75">
      <c r="A27" s="38"/>
      <c r="B27" s="49" t="s">
        <v>41</v>
      </c>
      <c r="C27" s="26"/>
      <c r="D27" s="24">
        <f>D16+D26</f>
        <v>37.910000000000004</v>
      </c>
      <c r="E27" s="24">
        <f>E16+E26</f>
        <v>37.870000000000005</v>
      </c>
      <c r="F27" s="24">
        <f>F16+F26</f>
        <v>273.42999999999995</v>
      </c>
      <c r="G27" s="24">
        <f>G16+G26</f>
        <v>1552.23</v>
      </c>
      <c r="H27" s="2"/>
    </row>
    <row r="28" spans="1:8" ht="15.75">
      <c r="A28" s="63"/>
      <c r="B28" s="132"/>
      <c r="C28" s="133"/>
      <c r="D28" s="133"/>
      <c r="E28" s="133"/>
      <c r="F28" s="133"/>
      <c r="G28" s="134"/>
      <c r="H28" s="2"/>
    </row>
    <row r="29" spans="1:8" ht="15.75">
      <c r="A29" s="102"/>
      <c r="B29" s="120" t="s">
        <v>44</v>
      </c>
      <c r="C29" s="121"/>
      <c r="D29" s="121"/>
      <c r="E29" s="121"/>
      <c r="F29" s="121"/>
      <c r="G29" s="122"/>
      <c r="H29" s="2"/>
    </row>
    <row r="30" spans="1:8" ht="15.75">
      <c r="A30" s="38">
        <v>1</v>
      </c>
      <c r="B30" s="41" t="s">
        <v>79</v>
      </c>
      <c r="C30" s="65" t="s">
        <v>12</v>
      </c>
      <c r="D30" s="26">
        <v>2.4</v>
      </c>
      <c r="E30" s="26">
        <v>7.49</v>
      </c>
      <c r="F30" s="26">
        <v>14.9</v>
      </c>
      <c r="G30" s="40">
        <v>136</v>
      </c>
      <c r="H30" s="2"/>
    </row>
    <row r="31" spans="1:8" ht="31.5">
      <c r="A31" s="38">
        <v>223</v>
      </c>
      <c r="B31" s="41" t="s">
        <v>65</v>
      </c>
      <c r="C31" s="26" t="s">
        <v>142</v>
      </c>
      <c r="D31" s="66">
        <v>30.69</v>
      </c>
      <c r="E31" s="40">
        <v>23.21</v>
      </c>
      <c r="F31" s="66">
        <v>58.8</v>
      </c>
      <c r="G31" s="40">
        <v>567</v>
      </c>
      <c r="H31" s="2"/>
    </row>
    <row r="32" spans="1:8" ht="15.75">
      <c r="A32" s="38">
        <v>376</v>
      </c>
      <c r="B32" s="41" t="s">
        <v>69</v>
      </c>
      <c r="C32" s="35">
        <v>200</v>
      </c>
      <c r="D32" s="26">
        <v>7.0000000000000007E-2</v>
      </c>
      <c r="E32" s="26">
        <v>0.02</v>
      </c>
      <c r="F32" s="66">
        <v>15</v>
      </c>
      <c r="G32" s="40">
        <v>60</v>
      </c>
      <c r="H32" s="2"/>
    </row>
    <row r="33" spans="1:8" ht="15.75">
      <c r="A33" s="38" t="s">
        <v>20</v>
      </c>
      <c r="B33" s="39" t="s">
        <v>8</v>
      </c>
      <c r="C33" s="26">
        <v>40</v>
      </c>
      <c r="D33" s="26">
        <v>3.2</v>
      </c>
      <c r="E33" s="26">
        <v>0.3</v>
      </c>
      <c r="F33" s="26">
        <v>19.32</v>
      </c>
      <c r="G33" s="40">
        <v>70.14</v>
      </c>
      <c r="H33" s="2"/>
    </row>
    <row r="34" spans="1:8" ht="15.75">
      <c r="A34" s="38"/>
      <c r="B34" s="49" t="s">
        <v>10</v>
      </c>
      <c r="C34" s="26"/>
      <c r="D34" s="27">
        <f>SUM(D30:D33)</f>
        <v>36.360000000000007</v>
      </c>
      <c r="E34" s="27">
        <f>SUM(E30:E33)</f>
        <v>31.020000000000003</v>
      </c>
      <c r="F34" s="27">
        <f>SUM(F30:F33)</f>
        <v>108.02000000000001</v>
      </c>
      <c r="G34" s="27">
        <f>SUM(G30:G33)</f>
        <v>833.14</v>
      </c>
      <c r="H34" s="2"/>
    </row>
    <row r="35" spans="1:8" ht="21" customHeight="1">
      <c r="A35" s="38"/>
      <c r="B35" s="100"/>
      <c r="C35" s="51"/>
      <c r="D35" s="67"/>
      <c r="E35" s="67"/>
      <c r="F35" s="67"/>
      <c r="G35" s="68"/>
      <c r="H35" s="2"/>
    </row>
    <row r="36" spans="1:8" ht="15.75">
      <c r="A36" s="38"/>
      <c r="B36" s="111" t="s">
        <v>45</v>
      </c>
      <c r="C36" s="112"/>
      <c r="D36" s="112"/>
      <c r="E36" s="112"/>
      <c r="F36" s="112"/>
      <c r="G36" s="113"/>
      <c r="H36" s="2"/>
    </row>
    <row r="37" spans="1:8" ht="15.75">
      <c r="A37" s="38">
        <v>76</v>
      </c>
      <c r="B37" s="39" t="s">
        <v>160</v>
      </c>
      <c r="C37" s="65" t="s">
        <v>143</v>
      </c>
      <c r="D37" s="40">
        <v>10.119999999999999</v>
      </c>
      <c r="E37" s="40">
        <v>13.38</v>
      </c>
      <c r="F37" s="40">
        <v>3.28</v>
      </c>
      <c r="G37" s="40">
        <v>174</v>
      </c>
      <c r="H37" s="2"/>
    </row>
    <row r="38" spans="1:8" ht="15.75">
      <c r="A38" s="38">
        <v>94</v>
      </c>
      <c r="B38" s="41" t="s">
        <v>104</v>
      </c>
      <c r="C38" s="35">
        <v>250</v>
      </c>
      <c r="D38" s="40">
        <v>1.64</v>
      </c>
      <c r="E38" s="40">
        <v>5.0599999999999996</v>
      </c>
      <c r="F38" s="66">
        <v>11.3</v>
      </c>
      <c r="G38" s="40">
        <v>106</v>
      </c>
      <c r="H38" s="2"/>
    </row>
    <row r="39" spans="1:8" ht="31.5">
      <c r="A39" s="38">
        <v>142</v>
      </c>
      <c r="B39" s="41" t="s">
        <v>144</v>
      </c>
      <c r="C39" s="26">
        <v>200</v>
      </c>
      <c r="D39" s="69">
        <v>4.3499999999999996</v>
      </c>
      <c r="E39" s="69">
        <v>16.78</v>
      </c>
      <c r="F39" s="70">
        <v>30.21</v>
      </c>
      <c r="G39" s="69">
        <v>288</v>
      </c>
      <c r="H39" s="2"/>
    </row>
    <row r="40" spans="1:8" ht="15.75">
      <c r="A40" s="37">
        <v>268</v>
      </c>
      <c r="B40" s="41" t="s">
        <v>72</v>
      </c>
      <c r="C40" s="26">
        <v>100</v>
      </c>
      <c r="D40" s="58">
        <v>10.33</v>
      </c>
      <c r="E40" s="58">
        <v>12.52</v>
      </c>
      <c r="F40" s="71">
        <v>11</v>
      </c>
      <c r="G40" s="58">
        <v>163.75</v>
      </c>
      <c r="H40" s="2"/>
    </row>
    <row r="41" spans="1:8" ht="15.75">
      <c r="A41" s="38">
        <v>377</v>
      </c>
      <c r="B41" s="41" t="s">
        <v>16</v>
      </c>
      <c r="C41" s="35">
        <v>200</v>
      </c>
      <c r="D41" s="61">
        <v>0.13</v>
      </c>
      <c r="E41" s="61">
        <v>0.02</v>
      </c>
      <c r="F41" s="72">
        <v>15.2</v>
      </c>
      <c r="G41" s="72">
        <v>62</v>
      </c>
      <c r="H41" s="2"/>
    </row>
    <row r="42" spans="1:8" ht="15.75">
      <c r="A42" s="38" t="s">
        <v>20</v>
      </c>
      <c r="B42" s="41" t="s">
        <v>80</v>
      </c>
      <c r="C42" s="35">
        <v>200</v>
      </c>
      <c r="D42" s="61">
        <v>5.8</v>
      </c>
      <c r="E42" s="60">
        <v>5</v>
      </c>
      <c r="F42" s="72">
        <v>28.72</v>
      </c>
      <c r="G42" s="72">
        <v>100</v>
      </c>
      <c r="H42" s="2"/>
    </row>
    <row r="43" spans="1:8" ht="15.75">
      <c r="A43" s="38" t="s">
        <v>20</v>
      </c>
      <c r="B43" s="41" t="s">
        <v>103</v>
      </c>
      <c r="C43" s="35">
        <v>40</v>
      </c>
      <c r="D43" s="26">
        <v>2.2999999999999998</v>
      </c>
      <c r="E43" s="26">
        <v>0.33</v>
      </c>
      <c r="F43" s="26">
        <v>19.760000000000002</v>
      </c>
      <c r="G43" s="40">
        <v>68.97</v>
      </c>
      <c r="H43" s="2"/>
    </row>
    <row r="44" spans="1:8" ht="15.75">
      <c r="A44" s="37"/>
      <c r="B44" s="73" t="s">
        <v>10</v>
      </c>
      <c r="C44" s="35"/>
      <c r="D44" s="29">
        <f>SUM(D37:D43)</f>
        <v>34.669999999999995</v>
      </c>
      <c r="E44" s="29">
        <f>SUM(E37:E43)</f>
        <v>53.089999999999996</v>
      </c>
      <c r="F44" s="29">
        <f>SUM(F37:F43)</f>
        <v>119.47</v>
      </c>
      <c r="G44" s="29">
        <f>SUM(G37:G43)</f>
        <v>962.72</v>
      </c>
      <c r="H44" s="2"/>
    </row>
    <row r="45" spans="1:8" ht="15.75">
      <c r="A45" s="74"/>
      <c r="B45" s="75" t="s">
        <v>42</v>
      </c>
      <c r="C45" s="76"/>
      <c r="D45" s="77">
        <f>D34+D44</f>
        <v>71.03</v>
      </c>
      <c r="E45" s="77">
        <f>E34+E44</f>
        <v>84.11</v>
      </c>
      <c r="F45" s="77">
        <f>F34+F44</f>
        <v>227.49</v>
      </c>
      <c r="G45" s="77">
        <f>G34+G44</f>
        <v>1795.8600000000001</v>
      </c>
      <c r="H45" s="2"/>
    </row>
    <row r="46" spans="1:8">
      <c r="A46" s="152"/>
      <c r="B46" s="153"/>
      <c r="C46" s="154"/>
      <c r="D46" s="155"/>
      <c r="E46" s="155"/>
      <c r="F46" s="155"/>
      <c r="G46" s="156"/>
      <c r="H46" s="2"/>
    </row>
    <row r="47" spans="1:8" ht="15.75">
      <c r="A47" s="38"/>
      <c r="B47" s="120" t="s">
        <v>46</v>
      </c>
      <c r="C47" s="121"/>
      <c r="D47" s="121"/>
      <c r="E47" s="121"/>
      <c r="F47" s="121"/>
      <c r="G47" s="122"/>
      <c r="H47" s="2"/>
    </row>
    <row r="48" spans="1:8" ht="15.75">
      <c r="A48" s="38">
        <v>3</v>
      </c>
      <c r="B48" s="39" t="s">
        <v>109</v>
      </c>
      <c r="C48" s="65" t="s">
        <v>12</v>
      </c>
      <c r="D48" s="40">
        <v>4.6399999999999997</v>
      </c>
      <c r="E48" s="40">
        <v>6.64</v>
      </c>
      <c r="F48" s="40">
        <v>11.86</v>
      </c>
      <c r="G48" s="40">
        <v>125.6</v>
      </c>
      <c r="H48" s="2"/>
    </row>
    <row r="49" spans="1:8" ht="47.25">
      <c r="A49" s="28">
        <v>174</v>
      </c>
      <c r="B49" s="78" t="s">
        <v>102</v>
      </c>
      <c r="C49" s="28" t="s">
        <v>142</v>
      </c>
      <c r="D49" s="58">
        <v>7.31</v>
      </c>
      <c r="E49" s="58">
        <v>10.98</v>
      </c>
      <c r="F49" s="58">
        <v>39.200000000000003</v>
      </c>
      <c r="G49" s="58">
        <v>286</v>
      </c>
      <c r="H49" s="2"/>
    </row>
    <row r="50" spans="1:8" ht="15.75">
      <c r="A50" s="38">
        <v>382</v>
      </c>
      <c r="B50" s="41" t="s">
        <v>9</v>
      </c>
      <c r="C50" s="26">
        <v>200</v>
      </c>
      <c r="D50" s="26">
        <v>4.08</v>
      </c>
      <c r="E50" s="26">
        <v>3.54</v>
      </c>
      <c r="F50" s="40">
        <v>17.59</v>
      </c>
      <c r="G50" s="40">
        <v>118.6</v>
      </c>
      <c r="H50" s="2"/>
    </row>
    <row r="51" spans="1:8" ht="31.5">
      <c r="A51" s="38" t="s">
        <v>89</v>
      </c>
      <c r="B51" s="41" t="s">
        <v>133</v>
      </c>
      <c r="C51" s="26">
        <v>15</v>
      </c>
      <c r="D51" s="26">
        <v>1.61</v>
      </c>
      <c r="E51" s="26">
        <v>4.42</v>
      </c>
      <c r="F51" s="40">
        <v>7.98</v>
      </c>
      <c r="G51" s="40">
        <v>77.099999999999994</v>
      </c>
      <c r="H51" s="2"/>
    </row>
    <row r="52" spans="1:8" ht="15.75">
      <c r="A52" s="38" t="s">
        <v>20</v>
      </c>
      <c r="B52" s="39" t="s">
        <v>8</v>
      </c>
      <c r="C52" s="26">
        <v>40</v>
      </c>
      <c r="D52" s="26">
        <v>3.2</v>
      </c>
      <c r="E52" s="26">
        <v>0.3</v>
      </c>
      <c r="F52" s="26">
        <v>19.32</v>
      </c>
      <c r="G52" s="40">
        <v>70.14</v>
      </c>
      <c r="H52" s="2"/>
    </row>
    <row r="53" spans="1:8" ht="15.75">
      <c r="A53" s="38"/>
      <c r="B53" s="49" t="s">
        <v>10</v>
      </c>
      <c r="C53" s="26"/>
      <c r="D53" s="29">
        <f>SUM(D48:D52)</f>
        <v>20.84</v>
      </c>
      <c r="E53" s="29">
        <f>SUM(E48:E52)</f>
        <v>25.88</v>
      </c>
      <c r="F53" s="29">
        <f>SUM(F48:F52)</f>
        <v>95.950000000000017</v>
      </c>
      <c r="G53" s="29">
        <f>SUM(G48:G52)</f>
        <v>677.44</v>
      </c>
      <c r="H53" s="2"/>
    </row>
    <row r="54" spans="1:8" ht="15.75">
      <c r="A54" s="38"/>
      <c r="B54" s="111"/>
      <c r="C54" s="112"/>
      <c r="D54" s="112"/>
      <c r="E54" s="112"/>
      <c r="F54" s="112"/>
      <c r="G54" s="113"/>
      <c r="H54" s="2"/>
    </row>
    <row r="55" spans="1:8" ht="15.75">
      <c r="A55" s="79"/>
      <c r="B55" s="111" t="s">
        <v>47</v>
      </c>
      <c r="C55" s="112"/>
      <c r="D55" s="112"/>
      <c r="E55" s="112"/>
      <c r="F55" s="112"/>
      <c r="G55" s="113"/>
      <c r="H55" s="2"/>
    </row>
    <row r="56" spans="1:8" ht="15.75">
      <c r="A56" s="56">
        <v>20</v>
      </c>
      <c r="B56" s="33" t="s">
        <v>81</v>
      </c>
      <c r="C56" s="36">
        <v>100</v>
      </c>
      <c r="D56" s="36">
        <v>0.75</v>
      </c>
      <c r="E56" s="36">
        <v>6.01</v>
      </c>
      <c r="F56" s="36">
        <v>2.35</v>
      </c>
      <c r="G56" s="57">
        <v>66.599999999999994</v>
      </c>
      <c r="H56" s="2"/>
    </row>
    <row r="57" spans="1:8" ht="31.5">
      <c r="A57" s="38">
        <v>88</v>
      </c>
      <c r="B57" s="41" t="s">
        <v>82</v>
      </c>
      <c r="C57" s="26">
        <v>250</v>
      </c>
      <c r="D57" s="40">
        <v>1.76</v>
      </c>
      <c r="E57" s="40">
        <v>4.88</v>
      </c>
      <c r="F57" s="66">
        <v>7.9</v>
      </c>
      <c r="G57" s="40">
        <v>89.75</v>
      </c>
      <c r="H57" s="2"/>
    </row>
    <row r="58" spans="1:8" ht="15.75">
      <c r="A58" s="38">
        <v>302</v>
      </c>
      <c r="B58" s="39" t="s">
        <v>95</v>
      </c>
      <c r="C58" s="26">
        <v>200</v>
      </c>
      <c r="D58" s="26">
        <v>11.46</v>
      </c>
      <c r="E58" s="26">
        <v>8.1199999999999992</v>
      </c>
      <c r="F58" s="26">
        <v>51.52</v>
      </c>
      <c r="G58" s="40">
        <v>325</v>
      </c>
      <c r="H58" s="2"/>
    </row>
    <row r="59" spans="1:8" ht="15.75">
      <c r="A59" s="38">
        <v>261</v>
      </c>
      <c r="B59" s="41" t="s">
        <v>83</v>
      </c>
      <c r="C59" s="26">
        <v>100</v>
      </c>
      <c r="D59" s="70">
        <v>12.7</v>
      </c>
      <c r="E59" s="69">
        <v>8.76</v>
      </c>
      <c r="F59" s="69">
        <v>3.81</v>
      </c>
      <c r="G59" s="69">
        <v>159</v>
      </c>
      <c r="H59" s="2"/>
    </row>
    <row r="60" spans="1:8" ht="15.75">
      <c r="A60" s="38">
        <v>348</v>
      </c>
      <c r="B60" s="41" t="s">
        <v>40</v>
      </c>
      <c r="C60" s="26">
        <v>200</v>
      </c>
      <c r="D60" s="40">
        <v>0.35</v>
      </c>
      <c r="E60" s="40">
        <v>0.08</v>
      </c>
      <c r="F60" s="40">
        <v>29.85</v>
      </c>
      <c r="G60" s="40">
        <v>122.2</v>
      </c>
      <c r="H60" s="2"/>
    </row>
    <row r="61" spans="1:8" ht="15.75">
      <c r="A61" s="38">
        <v>338</v>
      </c>
      <c r="B61" s="41" t="s">
        <v>114</v>
      </c>
      <c r="C61" s="35">
        <v>100</v>
      </c>
      <c r="D61" s="40">
        <v>1.5</v>
      </c>
      <c r="E61" s="40">
        <v>0.5</v>
      </c>
      <c r="F61" s="40">
        <v>21</v>
      </c>
      <c r="G61" s="40">
        <v>96</v>
      </c>
      <c r="H61" s="2"/>
    </row>
    <row r="62" spans="1:8" ht="15.75">
      <c r="A62" s="38" t="s">
        <v>20</v>
      </c>
      <c r="B62" s="41" t="s">
        <v>103</v>
      </c>
      <c r="C62" s="35">
        <v>40</v>
      </c>
      <c r="D62" s="26">
        <v>2.2999999999999998</v>
      </c>
      <c r="E62" s="26">
        <v>0.33</v>
      </c>
      <c r="F62" s="26">
        <v>19.760000000000002</v>
      </c>
      <c r="G62" s="40">
        <v>68.97</v>
      </c>
      <c r="H62" s="2"/>
    </row>
    <row r="63" spans="1:8" ht="15.75">
      <c r="A63" s="79"/>
      <c r="B63" s="49" t="s">
        <v>10</v>
      </c>
      <c r="C63" s="26"/>
      <c r="D63" s="29">
        <f>SUM(D56:D62)</f>
        <v>30.820000000000004</v>
      </c>
      <c r="E63" s="29">
        <f>SUM(E56:E62)</f>
        <v>28.679999999999993</v>
      </c>
      <c r="F63" s="29">
        <f>SUM(F56:F62)</f>
        <v>136.19</v>
      </c>
      <c r="G63" s="29">
        <f>SUM(G56:G62)</f>
        <v>927.5200000000001</v>
      </c>
      <c r="H63" s="2"/>
    </row>
    <row r="64" spans="1:8" ht="15.75">
      <c r="A64" s="38"/>
      <c r="B64" s="49" t="s">
        <v>19</v>
      </c>
      <c r="C64" s="26"/>
      <c r="D64" s="24">
        <f>D53+D63</f>
        <v>51.660000000000004</v>
      </c>
      <c r="E64" s="24">
        <f>E53+E63</f>
        <v>54.559999999999988</v>
      </c>
      <c r="F64" s="24">
        <f>F53+F63</f>
        <v>232.14000000000001</v>
      </c>
      <c r="G64" s="24">
        <f>G53+G63</f>
        <v>1604.96</v>
      </c>
      <c r="H64" s="5"/>
    </row>
    <row r="65" spans="1:8">
      <c r="A65" s="132"/>
      <c r="B65" s="133"/>
      <c r="C65" s="133"/>
      <c r="D65" s="133"/>
      <c r="E65" s="133"/>
      <c r="F65" s="133"/>
      <c r="G65" s="134"/>
      <c r="H65" s="5"/>
    </row>
    <row r="66" spans="1:8" ht="15.75">
      <c r="A66" s="38"/>
      <c r="B66" s="120" t="s">
        <v>48</v>
      </c>
      <c r="C66" s="121"/>
      <c r="D66" s="121"/>
      <c r="E66" s="121"/>
      <c r="F66" s="121"/>
      <c r="G66" s="122"/>
      <c r="H66" s="2"/>
    </row>
    <row r="67" spans="1:8" ht="15.75">
      <c r="A67" s="38">
        <v>6</v>
      </c>
      <c r="B67" s="41" t="s">
        <v>68</v>
      </c>
      <c r="C67" s="103" t="s">
        <v>14</v>
      </c>
      <c r="D67" s="43">
        <v>5.3</v>
      </c>
      <c r="E67" s="44">
        <v>8.26</v>
      </c>
      <c r="F67" s="44">
        <v>14.82</v>
      </c>
      <c r="G67" s="44">
        <v>155</v>
      </c>
      <c r="H67" s="2"/>
    </row>
    <row r="68" spans="1:8" ht="31.5">
      <c r="A68" s="37">
        <v>203</v>
      </c>
      <c r="B68" s="41" t="s">
        <v>165</v>
      </c>
      <c r="C68" s="35" t="s">
        <v>142</v>
      </c>
      <c r="D68" s="40">
        <v>7.63</v>
      </c>
      <c r="E68" s="40">
        <v>8</v>
      </c>
      <c r="F68" s="40">
        <v>42.64</v>
      </c>
      <c r="G68" s="40">
        <v>274</v>
      </c>
      <c r="H68" s="3"/>
    </row>
    <row r="69" spans="1:8" ht="15.75">
      <c r="A69" s="38">
        <v>379</v>
      </c>
      <c r="B69" s="39" t="s">
        <v>76</v>
      </c>
      <c r="C69" s="26">
        <v>200</v>
      </c>
      <c r="D69" s="26">
        <v>3.16</v>
      </c>
      <c r="E69" s="26">
        <v>2.67</v>
      </c>
      <c r="F69" s="26">
        <v>15.94</v>
      </c>
      <c r="G69" s="40">
        <v>101</v>
      </c>
      <c r="H69" s="3"/>
    </row>
    <row r="70" spans="1:8" ht="15.75">
      <c r="A70" s="38" t="s">
        <v>20</v>
      </c>
      <c r="B70" s="39" t="s">
        <v>8</v>
      </c>
      <c r="C70" s="26">
        <v>40</v>
      </c>
      <c r="D70" s="26">
        <v>3.2</v>
      </c>
      <c r="E70" s="26">
        <v>0.3</v>
      </c>
      <c r="F70" s="26">
        <v>19.32</v>
      </c>
      <c r="G70" s="40">
        <v>70.14</v>
      </c>
      <c r="H70" s="2"/>
    </row>
    <row r="71" spans="1:8" ht="15.75">
      <c r="A71" s="38"/>
      <c r="B71" s="49" t="s">
        <v>10</v>
      </c>
      <c r="C71" s="26"/>
      <c r="D71" s="27">
        <f>SUM(D67:D70)</f>
        <v>19.29</v>
      </c>
      <c r="E71" s="27">
        <f>SUM(E67:E70)</f>
        <v>19.23</v>
      </c>
      <c r="F71" s="27">
        <f>SUM(F67:F70)</f>
        <v>92.72</v>
      </c>
      <c r="G71" s="29">
        <f>SUM(G67:G70)</f>
        <v>600.14</v>
      </c>
      <c r="H71" s="2"/>
    </row>
    <row r="72" spans="1:8" ht="15.75">
      <c r="A72" s="38"/>
      <c r="B72" s="100"/>
      <c r="C72" s="51"/>
      <c r="D72" s="67"/>
      <c r="E72" s="67"/>
      <c r="F72" s="67"/>
      <c r="G72" s="68"/>
      <c r="H72" s="2"/>
    </row>
    <row r="73" spans="1:8" ht="15.75">
      <c r="A73" s="79"/>
      <c r="B73" s="111" t="s">
        <v>49</v>
      </c>
      <c r="C73" s="112"/>
      <c r="D73" s="112"/>
      <c r="E73" s="112"/>
      <c r="F73" s="112"/>
      <c r="G73" s="113"/>
      <c r="H73" s="2"/>
    </row>
    <row r="74" spans="1:8" ht="15.75">
      <c r="A74" s="38">
        <v>23</v>
      </c>
      <c r="B74" s="82" t="s">
        <v>138</v>
      </c>
      <c r="C74" s="26">
        <v>100</v>
      </c>
      <c r="D74" s="40">
        <v>1.1000000000000001</v>
      </c>
      <c r="E74" s="40">
        <v>6.11</v>
      </c>
      <c r="F74" s="40">
        <v>4.57</v>
      </c>
      <c r="G74" s="40">
        <v>77.7</v>
      </c>
      <c r="H74" s="2"/>
    </row>
    <row r="75" spans="1:8" ht="30.75">
      <c r="A75" s="38">
        <v>82</v>
      </c>
      <c r="B75" s="33" t="s">
        <v>96</v>
      </c>
      <c r="C75" s="34">
        <v>250</v>
      </c>
      <c r="D75" s="36">
        <v>1.8</v>
      </c>
      <c r="E75" s="36">
        <v>4.92</v>
      </c>
      <c r="F75" s="36">
        <v>10.93</v>
      </c>
      <c r="G75" s="36">
        <v>103.75</v>
      </c>
      <c r="H75" s="2"/>
    </row>
    <row r="76" spans="1:8" ht="15.75">
      <c r="A76" s="37">
        <v>321</v>
      </c>
      <c r="B76" s="41" t="s">
        <v>161</v>
      </c>
      <c r="C76" s="35">
        <v>200</v>
      </c>
      <c r="D76" s="40">
        <v>4.13</v>
      </c>
      <c r="E76" s="40">
        <v>6.47</v>
      </c>
      <c r="F76" s="40">
        <v>18.850000000000001</v>
      </c>
      <c r="G76" s="40">
        <v>150.19999999999999</v>
      </c>
      <c r="H76" s="2"/>
    </row>
    <row r="77" spans="1:8" ht="31.5">
      <c r="A77" s="38" t="s">
        <v>162</v>
      </c>
      <c r="B77" s="41" t="s">
        <v>163</v>
      </c>
      <c r="C77" s="26">
        <v>100</v>
      </c>
      <c r="D77" s="70">
        <v>13.3</v>
      </c>
      <c r="E77" s="69">
        <v>10.84</v>
      </c>
      <c r="F77" s="70">
        <v>2.9</v>
      </c>
      <c r="G77" s="69">
        <v>162</v>
      </c>
      <c r="H77" s="2"/>
    </row>
    <row r="78" spans="1:8" ht="31.5">
      <c r="A78" s="32">
        <v>342</v>
      </c>
      <c r="B78" s="33" t="s">
        <v>101</v>
      </c>
      <c r="C78" s="34">
        <v>200</v>
      </c>
      <c r="D78" s="36">
        <v>0.2</v>
      </c>
      <c r="E78" s="36">
        <v>0.16</v>
      </c>
      <c r="F78" s="36">
        <v>27.9</v>
      </c>
      <c r="G78" s="36">
        <v>114.6</v>
      </c>
      <c r="H78" s="2"/>
    </row>
    <row r="79" spans="1:8" ht="15.75">
      <c r="A79" s="32">
        <v>338</v>
      </c>
      <c r="B79" s="33" t="s">
        <v>113</v>
      </c>
      <c r="C79" s="34">
        <v>100</v>
      </c>
      <c r="D79" s="36">
        <v>0.4</v>
      </c>
      <c r="E79" s="36">
        <v>0.4</v>
      </c>
      <c r="F79" s="36">
        <v>9.8000000000000007</v>
      </c>
      <c r="G79" s="110">
        <v>32</v>
      </c>
      <c r="H79" s="2"/>
    </row>
    <row r="80" spans="1:8" ht="15.75">
      <c r="A80" s="38" t="s">
        <v>20</v>
      </c>
      <c r="B80" s="41" t="s">
        <v>103</v>
      </c>
      <c r="C80" s="35">
        <v>40</v>
      </c>
      <c r="D80" s="26">
        <v>2.2999999999999998</v>
      </c>
      <c r="E80" s="26">
        <v>0.33</v>
      </c>
      <c r="F80" s="26">
        <v>19.760000000000002</v>
      </c>
      <c r="G80" s="40">
        <v>68.97</v>
      </c>
      <c r="H80" s="2"/>
    </row>
    <row r="81" spans="1:8" ht="15.75">
      <c r="A81" s="38" t="s">
        <v>7</v>
      </c>
      <c r="B81" s="73" t="s">
        <v>10</v>
      </c>
      <c r="C81" s="35"/>
      <c r="D81" s="29">
        <f>SUM(D74:D80)</f>
        <v>23.23</v>
      </c>
      <c r="E81" s="29">
        <f>SUM(E74:E80)</f>
        <v>29.229999999999997</v>
      </c>
      <c r="F81" s="29">
        <f>SUM(F74:F80)</f>
        <v>94.710000000000008</v>
      </c>
      <c r="G81" s="29">
        <f>SUM(G74:G80)</f>
        <v>709.22</v>
      </c>
      <c r="H81" s="2"/>
    </row>
    <row r="82" spans="1:8" ht="15.75">
      <c r="A82" s="38"/>
      <c r="B82" s="75" t="s">
        <v>21</v>
      </c>
      <c r="C82" s="76"/>
      <c r="D82" s="25">
        <f>D71+D81</f>
        <v>42.519999999999996</v>
      </c>
      <c r="E82" s="25">
        <f>E71+E81</f>
        <v>48.459999999999994</v>
      </c>
      <c r="F82" s="25">
        <f>F71+F81</f>
        <v>187.43</v>
      </c>
      <c r="G82" s="25">
        <f>G71+G81</f>
        <v>1309.3600000000001</v>
      </c>
      <c r="H82" s="2"/>
    </row>
    <row r="83" spans="1:8" ht="15.75">
      <c r="A83" s="38"/>
      <c r="B83" s="111"/>
      <c r="C83" s="112"/>
      <c r="D83" s="112"/>
      <c r="E83" s="112"/>
      <c r="F83" s="112"/>
      <c r="G83" s="113"/>
      <c r="H83" s="2"/>
    </row>
    <row r="84" spans="1:8" ht="15.75">
      <c r="A84" s="38"/>
      <c r="B84" s="157" t="s">
        <v>63</v>
      </c>
      <c r="C84" s="158"/>
      <c r="D84" s="158"/>
      <c r="E84" s="158"/>
      <c r="F84" s="158"/>
      <c r="G84" s="159"/>
      <c r="H84" s="2"/>
    </row>
    <row r="85" spans="1:8" ht="15.75">
      <c r="A85" s="38">
        <v>2</v>
      </c>
      <c r="B85" s="41" t="s">
        <v>98</v>
      </c>
      <c r="C85" s="65" t="s">
        <v>74</v>
      </c>
      <c r="D85" s="26">
        <v>2.4</v>
      </c>
      <c r="E85" s="26">
        <v>3.87</v>
      </c>
      <c r="F85" s="26">
        <v>27.83</v>
      </c>
      <c r="G85" s="40">
        <v>156</v>
      </c>
      <c r="H85" s="2"/>
    </row>
    <row r="86" spans="1:8" ht="31.5">
      <c r="A86" s="38">
        <v>210</v>
      </c>
      <c r="B86" s="39" t="s">
        <v>85</v>
      </c>
      <c r="C86" s="26" t="s">
        <v>142</v>
      </c>
      <c r="D86" s="66">
        <v>19.5</v>
      </c>
      <c r="E86" s="40">
        <v>34.75</v>
      </c>
      <c r="F86" s="40">
        <v>3.69</v>
      </c>
      <c r="G86" s="40">
        <v>405.5</v>
      </c>
      <c r="H86" s="2"/>
    </row>
    <row r="87" spans="1:8" ht="18" customHeight="1">
      <c r="A87" s="38" t="s">
        <v>20</v>
      </c>
      <c r="B87" s="39" t="s">
        <v>86</v>
      </c>
      <c r="C87" s="26">
        <v>200</v>
      </c>
      <c r="D87" s="40">
        <v>0.31</v>
      </c>
      <c r="E87" s="40">
        <v>0</v>
      </c>
      <c r="F87" s="66">
        <v>39.4</v>
      </c>
      <c r="G87" s="40">
        <v>160</v>
      </c>
      <c r="H87" s="2"/>
    </row>
    <row r="88" spans="1:8" ht="15" customHeight="1">
      <c r="A88" s="38" t="s">
        <v>20</v>
      </c>
      <c r="B88" s="39" t="s">
        <v>128</v>
      </c>
      <c r="C88" s="26">
        <v>15</v>
      </c>
      <c r="D88" s="40">
        <v>0.99</v>
      </c>
      <c r="E88" s="40">
        <v>0.46</v>
      </c>
      <c r="F88" s="66">
        <v>9.84</v>
      </c>
      <c r="G88" s="40">
        <v>47.43</v>
      </c>
      <c r="H88" s="2"/>
    </row>
    <row r="89" spans="1:8" ht="15.75">
      <c r="A89" s="38" t="s">
        <v>20</v>
      </c>
      <c r="B89" s="39" t="s">
        <v>8</v>
      </c>
      <c r="C89" s="26">
        <v>40</v>
      </c>
      <c r="D89" s="26">
        <v>3.2</v>
      </c>
      <c r="E89" s="26">
        <v>0.3</v>
      </c>
      <c r="F89" s="26">
        <v>19.32</v>
      </c>
      <c r="G89" s="40">
        <v>70.14</v>
      </c>
      <c r="H89" s="2"/>
    </row>
    <row r="90" spans="1:8" ht="15.75">
      <c r="A90" s="38"/>
      <c r="B90" s="49" t="s">
        <v>10</v>
      </c>
      <c r="C90" s="26"/>
      <c r="D90" s="27">
        <f>SUM(D85:D89)</f>
        <v>26.399999999999995</v>
      </c>
      <c r="E90" s="27">
        <f>SUM(E85:E89)</f>
        <v>39.379999999999995</v>
      </c>
      <c r="F90" s="27">
        <f>SUM(F85:F89)</f>
        <v>100.08000000000001</v>
      </c>
      <c r="G90" s="27">
        <f>SUM(G85:G89)</f>
        <v>839.06999999999994</v>
      </c>
      <c r="H90" s="2"/>
    </row>
    <row r="91" spans="1:8" ht="15.75">
      <c r="A91" s="38"/>
      <c r="B91" s="100"/>
      <c r="C91" s="51"/>
      <c r="D91" s="67"/>
      <c r="E91" s="67"/>
      <c r="F91" s="67"/>
      <c r="G91" s="68"/>
      <c r="H91" s="2"/>
    </row>
    <row r="92" spans="1:8" ht="15.75">
      <c r="A92" s="37"/>
      <c r="B92" s="111" t="s">
        <v>50</v>
      </c>
      <c r="C92" s="112"/>
      <c r="D92" s="112"/>
      <c r="E92" s="112"/>
      <c r="F92" s="112"/>
      <c r="G92" s="113"/>
      <c r="H92" s="2"/>
    </row>
    <row r="93" spans="1:8" ht="15.75">
      <c r="A93" s="38">
        <v>67</v>
      </c>
      <c r="B93" s="39" t="s">
        <v>71</v>
      </c>
      <c r="C93" s="65" t="s">
        <v>143</v>
      </c>
      <c r="D93" s="40">
        <v>1.41</v>
      </c>
      <c r="E93" s="40">
        <v>10.039999999999999</v>
      </c>
      <c r="F93" s="40">
        <v>7.29</v>
      </c>
      <c r="G93" s="40">
        <v>125.1</v>
      </c>
      <c r="H93" s="2"/>
    </row>
    <row r="94" spans="1:8" ht="31.5">
      <c r="A94" s="38">
        <v>102</v>
      </c>
      <c r="B94" s="41" t="s">
        <v>67</v>
      </c>
      <c r="C94" s="35">
        <v>250</v>
      </c>
      <c r="D94" s="40">
        <v>5.5</v>
      </c>
      <c r="E94" s="40">
        <v>5.27</v>
      </c>
      <c r="F94" s="40">
        <v>16.54</v>
      </c>
      <c r="G94" s="40">
        <v>148.25</v>
      </c>
      <c r="H94" s="2"/>
    </row>
    <row r="95" spans="1:8" ht="31.5">
      <c r="A95" s="37">
        <v>312</v>
      </c>
      <c r="B95" s="41" t="s">
        <v>137</v>
      </c>
      <c r="C95" s="26" t="s">
        <v>142</v>
      </c>
      <c r="D95" s="26">
        <v>4.09</v>
      </c>
      <c r="E95" s="26">
        <v>6.4</v>
      </c>
      <c r="F95" s="26">
        <v>27.25</v>
      </c>
      <c r="G95" s="40">
        <v>183</v>
      </c>
      <c r="H95" s="2"/>
    </row>
    <row r="96" spans="1:8" ht="15.75">
      <c r="A96" s="38">
        <v>234</v>
      </c>
      <c r="B96" s="41" t="s">
        <v>87</v>
      </c>
      <c r="C96" s="103">
        <v>100</v>
      </c>
      <c r="D96" s="44">
        <v>8.15</v>
      </c>
      <c r="E96" s="44">
        <v>6.72</v>
      </c>
      <c r="F96" s="44">
        <v>11.28</v>
      </c>
      <c r="G96" s="44">
        <v>138.75</v>
      </c>
      <c r="H96" s="2"/>
    </row>
    <row r="97" spans="1:8" ht="15.75">
      <c r="A97" s="37">
        <v>389</v>
      </c>
      <c r="B97" s="41" t="s">
        <v>94</v>
      </c>
      <c r="C97" s="35">
        <v>200</v>
      </c>
      <c r="D97" s="61">
        <v>1</v>
      </c>
      <c r="E97" s="61">
        <v>0</v>
      </c>
      <c r="F97" s="61">
        <v>20.2</v>
      </c>
      <c r="G97" s="61">
        <v>84.8</v>
      </c>
      <c r="H97" s="2"/>
    </row>
    <row r="98" spans="1:8" ht="15.75">
      <c r="A98" s="37">
        <v>338</v>
      </c>
      <c r="B98" s="41" t="s">
        <v>118</v>
      </c>
      <c r="C98" s="35">
        <v>100</v>
      </c>
      <c r="D98" s="61">
        <v>0.4</v>
      </c>
      <c r="E98" s="61">
        <v>0.3</v>
      </c>
      <c r="F98" s="61">
        <v>10.3</v>
      </c>
      <c r="G98" s="72">
        <v>47</v>
      </c>
      <c r="H98" s="2"/>
    </row>
    <row r="99" spans="1:8" ht="15.75">
      <c r="A99" s="38" t="s">
        <v>20</v>
      </c>
      <c r="B99" s="41" t="s">
        <v>103</v>
      </c>
      <c r="C99" s="35">
        <v>40</v>
      </c>
      <c r="D99" s="26">
        <v>2.2999999999999998</v>
      </c>
      <c r="E99" s="26">
        <v>0.33</v>
      </c>
      <c r="F99" s="26">
        <v>19.760000000000002</v>
      </c>
      <c r="G99" s="40">
        <v>68.97</v>
      </c>
      <c r="H99" s="2"/>
    </row>
    <row r="100" spans="1:8" ht="15.75">
      <c r="A100" s="38"/>
      <c r="B100" s="73" t="s">
        <v>10</v>
      </c>
      <c r="C100" s="26"/>
      <c r="D100" s="29">
        <f>SUM(D93:D99)</f>
        <v>22.849999999999998</v>
      </c>
      <c r="E100" s="29">
        <f>SUM(E93:E99)</f>
        <v>29.06</v>
      </c>
      <c r="F100" s="29">
        <f>SUM(F93:F99)</f>
        <v>112.62</v>
      </c>
      <c r="G100" s="29">
        <f>SUM(G93:G99)</f>
        <v>795.87</v>
      </c>
      <c r="H100" s="2"/>
    </row>
    <row r="101" spans="1:8" ht="15.75">
      <c r="A101" s="38"/>
      <c r="B101" s="49" t="s">
        <v>22</v>
      </c>
      <c r="C101" s="26"/>
      <c r="D101" s="25">
        <f>D90+D100</f>
        <v>49.249999999999993</v>
      </c>
      <c r="E101" s="25">
        <f>E90+E100</f>
        <v>68.44</v>
      </c>
      <c r="F101" s="25">
        <f>F90+F100</f>
        <v>212.70000000000002</v>
      </c>
      <c r="G101" s="25">
        <f>G90+G100</f>
        <v>1634.94</v>
      </c>
      <c r="H101" s="2"/>
    </row>
    <row r="102" spans="1:8" ht="15.75">
      <c r="A102" s="38"/>
      <c r="B102" s="160"/>
      <c r="C102" s="161"/>
      <c r="D102" s="161"/>
      <c r="E102" s="161"/>
      <c r="F102" s="161"/>
      <c r="G102" s="162"/>
      <c r="H102" s="2"/>
    </row>
    <row r="103" spans="1:8" ht="15.75">
      <c r="A103" s="38"/>
      <c r="B103" s="157" t="s">
        <v>149</v>
      </c>
      <c r="C103" s="158"/>
      <c r="D103" s="158"/>
      <c r="E103" s="158"/>
      <c r="F103" s="158"/>
      <c r="G103" s="159"/>
      <c r="H103" s="2"/>
    </row>
    <row r="104" spans="1:8" ht="15.75">
      <c r="A104" s="38">
        <v>3</v>
      </c>
      <c r="B104" s="39" t="s">
        <v>109</v>
      </c>
      <c r="C104" s="65" t="s">
        <v>12</v>
      </c>
      <c r="D104" s="40">
        <v>4.6399999999999997</v>
      </c>
      <c r="E104" s="40">
        <v>6.64</v>
      </c>
      <c r="F104" s="40">
        <v>11.86</v>
      </c>
      <c r="G104" s="40">
        <v>125.6</v>
      </c>
      <c r="H104" s="2"/>
    </row>
    <row r="105" spans="1:8" ht="47.25">
      <c r="A105" s="28">
        <v>174</v>
      </c>
      <c r="B105" s="78" t="s">
        <v>102</v>
      </c>
      <c r="C105" s="28" t="s">
        <v>142</v>
      </c>
      <c r="D105" s="58">
        <v>7.31</v>
      </c>
      <c r="E105" s="58">
        <v>10.98</v>
      </c>
      <c r="F105" s="58">
        <v>39.200000000000003</v>
      </c>
      <c r="G105" s="58">
        <v>286</v>
      </c>
      <c r="H105" s="2"/>
    </row>
    <row r="106" spans="1:8" ht="15.75">
      <c r="A106" s="38">
        <v>382</v>
      </c>
      <c r="B106" s="41" t="s">
        <v>9</v>
      </c>
      <c r="C106" s="26">
        <v>200</v>
      </c>
      <c r="D106" s="26">
        <v>4.08</v>
      </c>
      <c r="E106" s="26">
        <v>3.54</v>
      </c>
      <c r="F106" s="40">
        <v>17.59</v>
      </c>
      <c r="G106" s="40">
        <v>118.6</v>
      </c>
      <c r="H106" s="2"/>
    </row>
    <row r="107" spans="1:8" ht="31.5">
      <c r="A107" s="38" t="s">
        <v>89</v>
      </c>
      <c r="B107" s="41" t="s">
        <v>133</v>
      </c>
      <c r="C107" s="26">
        <v>15</v>
      </c>
      <c r="D107" s="26">
        <v>1.61</v>
      </c>
      <c r="E107" s="26">
        <v>4.42</v>
      </c>
      <c r="F107" s="40">
        <v>7.98</v>
      </c>
      <c r="G107" s="40">
        <v>77.099999999999994</v>
      </c>
      <c r="H107" s="2"/>
    </row>
    <row r="108" spans="1:8" ht="15.75">
      <c r="A108" s="38" t="s">
        <v>20</v>
      </c>
      <c r="B108" s="39" t="s">
        <v>8</v>
      </c>
      <c r="C108" s="26">
        <v>40</v>
      </c>
      <c r="D108" s="26">
        <v>3.2</v>
      </c>
      <c r="E108" s="26">
        <v>0.3</v>
      </c>
      <c r="F108" s="26">
        <v>19.32</v>
      </c>
      <c r="G108" s="40">
        <v>70.14</v>
      </c>
      <c r="H108" s="2"/>
    </row>
    <row r="109" spans="1:8" ht="15.75">
      <c r="A109" s="38"/>
      <c r="B109" s="49" t="s">
        <v>10</v>
      </c>
      <c r="C109" s="26"/>
      <c r="D109" s="29">
        <f>SUM(D104:D108)</f>
        <v>20.84</v>
      </c>
      <c r="E109" s="29">
        <f>SUM(E104:E108)</f>
        <v>25.88</v>
      </c>
      <c r="F109" s="29">
        <f>SUM(F104:F108)</f>
        <v>95.950000000000017</v>
      </c>
      <c r="G109" s="29">
        <f>SUM(G104:G108)</f>
        <v>677.44</v>
      </c>
      <c r="H109" s="2"/>
    </row>
    <row r="110" spans="1:8" ht="15.75">
      <c r="A110" s="38"/>
      <c r="B110" s="83"/>
      <c r="C110" s="83"/>
      <c r="D110" s="83"/>
      <c r="E110" s="83"/>
      <c r="F110" s="83"/>
      <c r="G110" s="83"/>
      <c r="H110" s="2"/>
    </row>
    <row r="111" spans="1:8" ht="15.75">
      <c r="A111" s="38"/>
      <c r="B111" s="111" t="s">
        <v>158</v>
      </c>
      <c r="C111" s="112"/>
      <c r="D111" s="112"/>
      <c r="E111" s="112"/>
      <c r="F111" s="112"/>
      <c r="G111" s="113"/>
      <c r="H111" s="2"/>
    </row>
    <row r="112" spans="1:8" ht="15.75">
      <c r="A112" s="56">
        <v>20</v>
      </c>
      <c r="B112" s="33" t="s">
        <v>81</v>
      </c>
      <c r="C112" s="36">
        <v>100</v>
      </c>
      <c r="D112" s="36">
        <v>0.75</v>
      </c>
      <c r="E112" s="36">
        <v>6.01</v>
      </c>
      <c r="F112" s="36">
        <v>2.35</v>
      </c>
      <c r="G112" s="57">
        <v>66.599999999999994</v>
      </c>
      <c r="H112" s="2"/>
    </row>
    <row r="113" spans="1:8" ht="31.5">
      <c r="A113" s="38">
        <v>88</v>
      </c>
      <c r="B113" s="41" t="s">
        <v>82</v>
      </c>
      <c r="C113" s="26">
        <v>250</v>
      </c>
      <c r="D113" s="40">
        <v>1.76</v>
      </c>
      <c r="E113" s="40">
        <v>4.88</v>
      </c>
      <c r="F113" s="66">
        <v>7.9</v>
      </c>
      <c r="G113" s="40">
        <v>89.75</v>
      </c>
      <c r="H113" s="2"/>
    </row>
    <row r="114" spans="1:8" ht="15.75">
      <c r="A114" s="38">
        <v>302</v>
      </c>
      <c r="B114" s="39" t="s">
        <v>95</v>
      </c>
      <c r="C114" s="26">
        <v>200</v>
      </c>
      <c r="D114" s="26">
        <v>11.46</v>
      </c>
      <c r="E114" s="26">
        <v>8.1199999999999992</v>
      </c>
      <c r="F114" s="26">
        <v>51.52</v>
      </c>
      <c r="G114" s="40">
        <v>325</v>
      </c>
      <c r="H114" s="2"/>
    </row>
    <row r="115" spans="1:8" ht="15.75">
      <c r="A115" s="38">
        <v>261</v>
      </c>
      <c r="B115" s="41" t="s">
        <v>83</v>
      </c>
      <c r="C115" s="26">
        <v>100</v>
      </c>
      <c r="D115" s="70">
        <v>12.7</v>
      </c>
      <c r="E115" s="69">
        <v>8.76</v>
      </c>
      <c r="F115" s="69">
        <v>3.81</v>
      </c>
      <c r="G115" s="69">
        <v>159</v>
      </c>
      <c r="H115" s="2"/>
    </row>
    <row r="116" spans="1:8" ht="15.75">
      <c r="A116" s="38">
        <v>348</v>
      </c>
      <c r="B116" s="41" t="s">
        <v>40</v>
      </c>
      <c r="C116" s="26">
        <v>200</v>
      </c>
      <c r="D116" s="40">
        <v>0.35</v>
      </c>
      <c r="E116" s="40">
        <v>0.08</v>
      </c>
      <c r="F116" s="40">
        <v>29.85</v>
      </c>
      <c r="G116" s="40">
        <v>122.2</v>
      </c>
      <c r="H116" s="2"/>
    </row>
    <row r="117" spans="1:8" ht="15.75">
      <c r="A117" s="38">
        <v>338</v>
      </c>
      <c r="B117" s="41" t="s">
        <v>114</v>
      </c>
      <c r="C117" s="35">
        <v>100</v>
      </c>
      <c r="D117" s="40">
        <v>1.5</v>
      </c>
      <c r="E117" s="40">
        <v>0.5</v>
      </c>
      <c r="F117" s="40">
        <v>21</v>
      </c>
      <c r="G117" s="40">
        <v>96</v>
      </c>
      <c r="H117" s="2"/>
    </row>
    <row r="118" spans="1:8" ht="15.75">
      <c r="A118" s="38" t="s">
        <v>20</v>
      </c>
      <c r="B118" s="41" t="s">
        <v>103</v>
      </c>
      <c r="C118" s="35">
        <v>40</v>
      </c>
      <c r="D118" s="26">
        <v>2.2999999999999998</v>
      </c>
      <c r="E118" s="26">
        <v>0.33</v>
      </c>
      <c r="F118" s="26">
        <v>19.760000000000002</v>
      </c>
      <c r="G118" s="40">
        <v>68.97</v>
      </c>
      <c r="H118" s="2"/>
    </row>
    <row r="119" spans="1:8" ht="15.75">
      <c r="A119" s="79"/>
      <c r="B119" s="49" t="s">
        <v>10</v>
      </c>
      <c r="C119" s="26"/>
      <c r="D119" s="29">
        <f>SUM(D112:D118)</f>
        <v>30.820000000000004</v>
      </c>
      <c r="E119" s="29">
        <f>SUM(E112:E118)</f>
        <v>28.679999999999993</v>
      </c>
      <c r="F119" s="29">
        <f>SUM(F112:F118)</f>
        <v>136.19</v>
      </c>
      <c r="G119" s="29">
        <f>SUM(G112:G118)</f>
        <v>927.5200000000001</v>
      </c>
      <c r="H119" s="2"/>
    </row>
    <row r="120" spans="1:8" ht="15.75">
      <c r="A120" s="38"/>
      <c r="B120" s="49" t="s">
        <v>19</v>
      </c>
      <c r="C120" s="26"/>
      <c r="D120" s="24">
        <f>D109+D119</f>
        <v>51.660000000000004</v>
      </c>
      <c r="E120" s="24">
        <f>E109+E119</f>
        <v>54.559999999999988</v>
      </c>
      <c r="F120" s="24">
        <f>F109+F119</f>
        <v>232.14000000000001</v>
      </c>
      <c r="G120" s="24">
        <f>G109+G119</f>
        <v>1604.96</v>
      </c>
      <c r="H120" s="2"/>
    </row>
    <row r="121" spans="1:8" ht="15.75">
      <c r="A121" s="102"/>
      <c r="B121" s="101"/>
      <c r="C121" s="51"/>
      <c r="D121" s="85"/>
      <c r="E121" s="85"/>
      <c r="F121" s="85"/>
      <c r="G121" s="86"/>
      <c r="H121" s="2"/>
    </row>
    <row r="122" spans="1:8">
      <c r="A122" s="151" t="s">
        <v>62</v>
      </c>
      <c r="B122" s="133"/>
      <c r="C122" s="133"/>
      <c r="D122" s="133"/>
      <c r="E122" s="133"/>
      <c r="F122" s="133"/>
      <c r="G122" s="134"/>
      <c r="H122" s="2"/>
    </row>
    <row r="123" spans="1:8" ht="15.75">
      <c r="A123" s="38"/>
      <c r="B123" s="120" t="s">
        <v>150</v>
      </c>
      <c r="C123" s="121"/>
      <c r="D123" s="121"/>
      <c r="E123" s="121"/>
      <c r="F123" s="121"/>
      <c r="G123" s="122"/>
      <c r="H123" s="2"/>
    </row>
    <row r="124" spans="1:8" ht="31.5">
      <c r="A124" s="38">
        <v>3</v>
      </c>
      <c r="B124" s="41" t="s">
        <v>88</v>
      </c>
      <c r="C124" s="103" t="s">
        <v>115</v>
      </c>
      <c r="D124" s="43">
        <v>5.8</v>
      </c>
      <c r="E124" s="43">
        <v>8.3000000000000007</v>
      </c>
      <c r="F124" s="44">
        <v>14.83</v>
      </c>
      <c r="G124" s="44">
        <v>157</v>
      </c>
      <c r="H124" s="2"/>
    </row>
    <row r="125" spans="1:8" ht="47.25">
      <c r="A125" s="28">
        <v>173</v>
      </c>
      <c r="B125" s="45" t="s">
        <v>75</v>
      </c>
      <c r="C125" s="46" t="s">
        <v>142</v>
      </c>
      <c r="D125" s="108">
        <v>8.64</v>
      </c>
      <c r="E125" s="108">
        <v>11.06</v>
      </c>
      <c r="F125" s="108">
        <v>44.32</v>
      </c>
      <c r="G125" s="108">
        <v>312</v>
      </c>
      <c r="H125" s="2"/>
    </row>
    <row r="126" spans="1:8" ht="15.75">
      <c r="A126" s="32">
        <v>349</v>
      </c>
      <c r="B126" s="33" t="s">
        <v>91</v>
      </c>
      <c r="C126" s="34">
        <v>200</v>
      </c>
      <c r="D126" s="36">
        <v>0.66</v>
      </c>
      <c r="E126" s="36">
        <v>0.09</v>
      </c>
      <c r="F126" s="36">
        <v>32.01</v>
      </c>
      <c r="G126" s="36">
        <v>132.80000000000001</v>
      </c>
      <c r="H126" s="2"/>
    </row>
    <row r="127" spans="1:8" ht="15.75">
      <c r="A127" s="28" t="s">
        <v>20</v>
      </c>
      <c r="B127" s="78" t="s">
        <v>129</v>
      </c>
      <c r="C127" s="28">
        <v>15</v>
      </c>
      <c r="D127" s="28">
        <v>0.12</v>
      </c>
      <c r="E127" s="28">
        <v>0.01</v>
      </c>
      <c r="F127" s="28">
        <v>11.97</v>
      </c>
      <c r="G127" s="109">
        <v>48.9</v>
      </c>
      <c r="H127" s="2"/>
    </row>
    <row r="128" spans="1:8" ht="15.75">
      <c r="A128" s="38" t="s">
        <v>20</v>
      </c>
      <c r="B128" s="39" t="s">
        <v>8</v>
      </c>
      <c r="C128" s="26">
        <v>40</v>
      </c>
      <c r="D128" s="26">
        <v>3.2</v>
      </c>
      <c r="E128" s="26">
        <v>0.3</v>
      </c>
      <c r="F128" s="26">
        <v>19.32</v>
      </c>
      <c r="G128" s="40">
        <v>70.14</v>
      </c>
      <c r="H128" s="2"/>
    </row>
    <row r="129" spans="1:8" ht="27" customHeight="1">
      <c r="A129" s="38"/>
      <c r="B129" s="49" t="s">
        <v>10</v>
      </c>
      <c r="C129" s="26"/>
      <c r="D129" s="29">
        <f>SUM(D124:D128)</f>
        <v>18.420000000000002</v>
      </c>
      <c r="E129" s="29">
        <f>SUM(E124:E128)</f>
        <v>19.760000000000002</v>
      </c>
      <c r="F129" s="29">
        <f>SUM(F124:F128)</f>
        <v>122.44999999999999</v>
      </c>
      <c r="G129" s="29">
        <f>SUM(G124:G128)</f>
        <v>720.83999999999992</v>
      </c>
      <c r="H129" s="2"/>
    </row>
    <row r="130" spans="1:8" ht="15.75">
      <c r="A130" s="38"/>
      <c r="B130" s="49"/>
      <c r="C130" s="87"/>
      <c r="D130" s="88"/>
      <c r="E130" s="88"/>
      <c r="F130" s="88"/>
      <c r="G130" s="89"/>
      <c r="H130" s="2"/>
    </row>
    <row r="131" spans="1:8" ht="15.75">
      <c r="A131" s="79"/>
      <c r="B131" s="111" t="s">
        <v>151</v>
      </c>
      <c r="C131" s="112"/>
      <c r="D131" s="112"/>
      <c r="E131" s="112"/>
      <c r="F131" s="112"/>
      <c r="G131" s="113"/>
      <c r="H131" s="2"/>
    </row>
    <row r="132" spans="1:8" ht="31.5">
      <c r="A132" s="38">
        <v>27</v>
      </c>
      <c r="B132" s="41" t="s">
        <v>123</v>
      </c>
      <c r="C132" s="55">
        <v>100</v>
      </c>
      <c r="D132" s="44">
        <v>1.1000000000000001</v>
      </c>
      <c r="E132" s="44">
        <v>6.07</v>
      </c>
      <c r="F132" s="44">
        <v>3.75</v>
      </c>
      <c r="G132" s="44">
        <v>74.099999999999994</v>
      </c>
      <c r="H132" s="2"/>
    </row>
    <row r="133" spans="1:8" ht="31.5">
      <c r="A133" s="32">
        <v>111</v>
      </c>
      <c r="B133" s="33" t="s">
        <v>77</v>
      </c>
      <c r="C133" s="34">
        <v>250</v>
      </c>
      <c r="D133" s="36">
        <v>2.4</v>
      </c>
      <c r="E133" s="36">
        <v>5.07</v>
      </c>
      <c r="F133" s="36">
        <v>13</v>
      </c>
      <c r="G133" s="36">
        <v>117</v>
      </c>
      <c r="H133" s="2"/>
    </row>
    <row r="134" spans="1:8" ht="15.75">
      <c r="A134" s="37">
        <v>260</v>
      </c>
      <c r="B134" s="41" t="s">
        <v>18</v>
      </c>
      <c r="C134" s="35">
        <v>100</v>
      </c>
      <c r="D134" s="40">
        <v>14.55</v>
      </c>
      <c r="E134" s="40">
        <v>16.79</v>
      </c>
      <c r="F134" s="40">
        <v>2.89</v>
      </c>
      <c r="G134" s="40">
        <v>221</v>
      </c>
      <c r="H134" s="2"/>
    </row>
    <row r="135" spans="1:8" ht="15.75">
      <c r="A135" s="38">
        <v>302</v>
      </c>
      <c r="B135" s="39" t="s">
        <v>95</v>
      </c>
      <c r="C135" s="26">
        <v>200</v>
      </c>
      <c r="D135" s="26">
        <v>11.46</v>
      </c>
      <c r="E135" s="26">
        <v>8.1199999999999992</v>
      </c>
      <c r="F135" s="26">
        <v>51.52</v>
      </c>
      <c r="G135" s="40">
        <v>325</v>
      </c>
      <c r="H135" s="2"/>
    </row>
    <row r="136" spans="1:8" ht="15.75">
      <c r="A136" s="32">
        <v>389</v>
      </c>
      <c r="B136" s="33" t="s">
        <v>127</v>
      </c>
      <c r="C136" s="34">
        <v>200</v>
      </c>
      <c r="D136" s="36">
        <v>1</v>
      </c>
      <c r="E136" s="36">
        <v>0</v>
      </c>
      <c r="F136" s="36">
        <v>25.4</v>
      </c>
      <c r="G136" s="36">
        <v>105.6</v>
      </c>
      <c r="H136" s="2"/>
    </row>
    <row r="137" spans="1:8" ht="15.75">
      <c r="A137" s="38" t="s">
        <v>20</v>
      </c>
      <c r="B137" s="33" t="s">
        <v>90</v>
      </c>
      <c r="C137" s="34">
        <v>200</v>
      </c>
      <c r="D137" s="36">
        <v>8.1999999999999993</v>
      </c>
      <c r="E137" s="36">
        <v>3</v>
      </c>
      <c r="F137" s="36">
        <v>1.8</v>
      </c>
      <c r="G137" s="36">
        <v>107</v>
      </c>
      <c r="H137" s="2"/>
    </row>
    <row r="138" spans="1:8" ht="15.75">
      <c r="A138" s="38" t="s">
        <v>20</v>
      </c>
      <c r="B138" s="41" t="s">
        <v>103</v>
      </c>
      <c r="C138" s="35">
        <v>40</v>
      </c>
      <c r="D138" s="26">
        <v>2.2999999999999998</v>
      </c>
      <c r="E138" s="26">
        <v>0.33</v>
      </c>
      <c r="F138" s="26">
        <v>19.760000000000002</v>
      </c>
      <c r="G138" s="40">
        <v>68.97</v>
      </c>
      <c r="H138" s="23">
        <v>86</v>
      </c>
    </row>
    <row r="139" spans="1:8" ht="15.75">
      <c r="A139" s="37"/>
      <c r="B139" s="73" t="s">
        <v>10</v>
      </c>
      <c r="C139" s="35"/>
      <c r="D139" s="29">
        <f>SUM(D132:D138)</f>
        <v>41.01</v>
      </c>
      <c r="E139" s="29">
        <f>SUM(E132:E138)</f>
        <v>39.379999999999995</v>
      </c>
      <c r="F139" s="29">
        <f>SUM(F132:F138)</f>
        <v>118.12</v>
      </c>
      <c r="G139" s="29">
        <f>SUM(G132:G138)</f>
        <v>1018.6700000000001</v>
      </c>
      <c r="H139" s="2"/>
    </row>
    <row r="140" spans="1:8" ht="15.75">
      <c r="A140" s="38"/>
      <c r="B140" s="75" t="s">
        <v>24</v>
      </c>
      <c r="C140" s="76"/>
      <c r="D140" s="25">
        <f>D129+D139</f>
        <v>59.43</v>
      </c>
      <c r="E140" s="25">
        <f>E129+E139</f>
        <v>59.14</v>
      </c>
      <c r="F140" s="25">
        <f>F129+F139</f>
        <v>240.57</v>
      </c>
      <c r="G140" s="25">
        <f>G129+G139</f>
        <v>1739.51</v>
      </c>
      <c r="H140" s="2"/>
    </row>
    <row r="141" spans="1:8" ht="15.75">
      <c r="A141" s="91"/>
      <c r="B141" s="111"/>
      <c r="C141" s="112"/>
      <c r="D141" s="112"/>
      <c r="E141" s="112"/>
      <c r="F141" s="112"/>
      <c r="G141" s="113"/>
      <c r="H141" s="2"/>
    </row>
    <row r="142" spans="1:8" ht="15.75">
      <c r="A142" s="38"/>
      <c r="B142" s="120" t="s">
        <v>55</v>
      </c>
      <c r="C142" s="121"/>
      <c r="D142" s="121"/>
      <c r="E142" s="121"/>
      <c r="F142" s="121"/>
      <c r="G142" s="122"/>
      <c r="H142" s="2"/>
    </row>
    <row r="143" spans="1:8" ht="31.5">
      <c r="A143" s="38" t="s">
        <v>20</v>
      </c>
      <c r="B143" s="39" t="s">
        <v>105</v>
      </c>
      <c r="C143" s="65" t="s">
        <v>106</v>
      </c>
      <c r="D143" s="66">
        <v>7.7</v>
      </c>
      <c r="E143" s="40">
        <v>10.51</v>
      </c>
      <c r="F143" s="40">
        <v>44.59</v>
      </c>
      <c r="G143" s="40">
        <v>296</v>
      </c>
      <c r="H143" s="2"/>
    </row>
    <row r="144" spans="1:8" ht="31.5">
      <c r="A144" s="38">
        <v>223</v>
      </c>
      <c r="B144" s="41" t="s">
        <v>65</v>
      </c>
      <c r="C144" s="26" t="s">
        <v>142</v>
      </c>
      <c r="D144" s="66">
        <v>30.69</v>
      </c>
      <c r="E144" s="40">
        <v>23.21</v>
      </c>
      <c r="F144" s="66">
        <v>58.8</v>
      </c>
      <c r="G144" s="40">
        <v>567</v>
      </c>
      <c r="H144" s="2"/>
    </row>
    <row r="145" spans="1:8" ht="15.75">
      <c r="A145" s="38">
        <v>379</v>
      </c>
      <c r="B145" s="39" t="s">
        <v>76</v>
      </c>
      <c r="C145" s="26">
        <v>200</v>
      </c>
      <c r="D145" s="26">
        <v>3.16</v>
      </c>
      <c r="E145" s="26">
        <v>2.67</v>
      </c>
      <c r="F145" s="26">
        <v>15.94</v>
      </c>
      <c r="G145" s="26">
        <v>101</v>
      </c>
      <c r="H145" s="2"/>
    </row>
    <row r="146" spans="1:8" ht="15.75">
      <c r="A146" s="38" t="s">
        <v>20</v>
      </c>
      <c r="B146" s="39" t="s">
        <v>8</v>
      </c>
      <c r="C146" s="26">
        <v>40</v>
      </c>
      <c r="D146" s="26">
        <v>3.2</v>
      </c>
      <c r="E146" s="26">
        <v>0.3</v>
      </c>
      <c r="F146" s="26">
        <v>19.32</v>
      </c>
      <c r="G146" s="40">
        <v>70.14</v>
      </c>
      <c r="H146" s="2"/>
    </row>
    <row r="147" spans="1:8" ht="15.75">
      <c r="A147" s="38"/>
      <c r="B147" s="49" t="s">
        <v>10</v>
      </c>
      <c r="C147" s="26"/>
      <c r="D147" s="27">
        <f>SUM(D143:D146)</f>
        <v>44.75</v>
      </c>
      <c r="E147" s="27">
        <f>SUM(E143:E146)</f>
        <v>36.69</v>
      </c>
      <c r="F147" s="27">
        <f>SUM(F143:F146)</f>
        <v>138.65</v>
      </c>
      <c r="G147" s="27">
        <f>SUM(G143:G146)</f>
        <v>1034.1400000000001</v>
      </c>
      <c r="H147" s="2"/>
    </row>
    <row r="148" spans="1:8" ht="15.75">
      <c r="A148" s="38"/>
      <c r="B148" s="100"/>
      <c r="C148" s="51"/>
      <c r="D148" s="67"/>
      <c r="E148" s="67"/>
      <c r="F148" s="67"/>
      <c r="G148" s="68"/>
      <c r="H148" s="2"/>
    </row>
    <row r="149" spans="1:8" ht="15.75">
      <c r="A149" s="38"/>
      <c r="B149" s="111" t="s">
        <v>152</v>
      </c>
      <c r="C149" s="112"/>
      <c r="D149" s="112"/>
      <c r="E149" s="112"/>
      <c r="F149" s="112"/>
      <c r="G149" s="113"/>
      <c r="H149" s="2"/>
    </row>
    <row r="150" spans="1:8" ht="31.5">
      <c r="A150" s="38">
        <v>39</v>
      </c>
      <c r="B150" s="41" t="s">
        <v>92</v>
      </c>
      <c r="C150" s="61">
        <v>100</v>
      </c>
      <c r="D150" s="61">
        <v>3.02</v>
      </c>
      <c r="E150" s="61">
        <v>6.35</v>
      </c>
      <c r="F150" s="61">
        <v>23.72</v>
      </c>
      <c r="G150" s="61">
        <v>164.2</v>
      </c>
      <c r="H150" s="2"/>
    </row>
    <row r="151" spans="1:8" ht="15.75">
      <c r="A151" s="38">
        <v>97</v>
      </c>
      <c r="B151" s="41" t="s">
        <v>134</v>
      </c>
      <c r="C151" s="26">
        <v>250</v>
      </c>
      <c r="D151" s="26">
        <v>2.34</v>
      </c>
      <c r="E151" s="26">
        <v>2.82</v>
      </c>
      <c r="F151" s="26">
        <v>16.87</v>
      </c>
      <c r="G151" s="26">
        <v>114</v>
      </c>
      <c r="H151" s="2"/>
    </row>
    <row r="152" spans="1:8" ht="31.5">
      <c r="A152" s="38">
        <v>304</v>
      </c>
      <c r="B152" s="41" t="s">
        <v>78</v>
      </c>
      <c r="C152" s="26">
        <v>200</v>
      </c>
      <c r="D152" s="58">
        <v>4.87</v>
      </c>
      <c r="E152" s="58">
        <v>7.16</v>
      </c>
      <c r="F152" s="58">
        <v>48.91</v>
      </c>
      <c r="G152" s="58">
        <v>279.60000000000002</v>
      </c>
      <c r="H152" s="2"/>
    </row>
    <row r="153" spans="1:8" ht="15.75">
      <c r="A153" s="38">
        <v>268</v>
      </c>
      <c r="B153" s="41" t="s">
        <v>111</v>
      </c>
      <c r="C153" s="35">
        <v>100</v>
      </c>
      <c r="D153" s="26">
        <v>9.4</v>
      </c>
      <c r="E153" s="26">
        <v>11.48</v>
      </c>
      <c r="F153" s="26">
        <v>10.3</v>
      </c>
      <c r="G153" s="26">
        <v>183.75</v>
      </c>
      <c r="H153" s="2"/>
    </row>
    <row r="154" spans="1:8" ht="15.75">
      <c r="A154" s="38">
        <v>348</v>
      </c>
      <c r="B154" s="39" t="s">
        <v>40</v>
      </c>
      <c r="C154" s="26">
        <v>200</v>
      </c>
      <c r="D154" s="26">
        <v>0.35</v>
      </c>
      <c r="E154" s="26">
        <v>7.0000000000000007E-2</v>
      </c>
      <c r="F154" s="26">
        <v>29.85</v>
      </c>
      <c r="G154" s="26">
        <v>122.2</v>
      </c>
      <c r="H154" s="2"/>
    </row>
    <row r="155" spans="1:8" ht="15.75">
      <c r="A155" s="92" t="s">
        <v>20</v>
      </c>
      <c r="B155" s="93" t="s">
        <v>122</v>
      </c>
      <c r="C155" s="94">
        <v>200</v>
      </c>
      <c r="D155" s="94">
        <v>5.8</v>
      </c>
      <c r="E155" s="70">
        <v>5</v>
      </c>
      <c r="F155" s="94">
        <v>8.4</v>
      </c>
      <c r="G155" s="69">
        <v>102</v>
      </c>
      <c r="H155" s="2"/>
    </row>
    <row r="156" spans="1:8" ht="15.75">
      <c r="A156" s="38" t="s">
        <v>20</v>
      </c>
      <c r="B156" s="41" t="s">
        <v>103</v>
      </c>
      <c r="C156" s="35">
        <v>40</v>
      </c>
      <c r="D156" s="26">
        <v>2.2999999999999998</v>
      </c>
      <c r="E156" s="26">
        <v>0.33</v>
      </c>
      <c r="F156" s="26">
        <v>19.760000000000002</v>
      </c>
      <c r="G156" s="40">
        <v>68.97</v>
      </c>
      <c r="H156" s="2"/>
    </row>
    <row r="157" spans="1:8" ht="15.75">
      <c r="A157" s="38"/>
      <c r="B157" s="73" t="s">
        <v>10</v>
      </c>
      <c r="C157" s="26"/>
      <c r="D157" s="29">
        <f>SUM(D150:D156)</f>
        <v>28.080000000000005</v>
      </c>
      <c r="E157" s="29">
        <f>SUM(E150:E156)</f>
        <v>33.209999999999994</v>
      </c>
      <c r="F157" s="29">
        <f>SUM(F150:F156)</f>
        <v>157.81</v>
      </c>
      <c r="G157" s="29">
        <f>SUM(G150:G156)</f>
        <v>1034.72</v>
      </c>
      <c r="H157" s="2"/>
    </row>
    <row r="158" spans="1:8" ht="15.75">
      <c r="A158" s="38"/>
      <c r="B158" s="49" t="s">
        <v>26</v>
      </c>
      <c r="C158" s="26"/>
      <c r="D158" s="24">
        <f>D147+D157</f>
        <v>72.830000000000013</v>
      </c>
      <c r="E158" s="24">
        <f>E147+E157</f>
        <v>69.899999999999991</v>
      </c>
      <c r="F158" s="24">
        <f>F147+F157</f>
        <v>296.46000000000004</v>
      </c>
      <c r="G158" s="24">
        <f>G147+G157</f>
        <v>2068.86</v>
      </c>
      <c r="H158" s="2"/>
    </row>
    <row r="159" spans="1:8" ht="15.75">
      <c r="A159" s="38"/>
      <c r="B159" s="111"/>
      <c r="C159" s="112"/>
      <c r="D159" s="112"/>
      <c r="E159" s="112"/>
      <c r="F159" s="112"/>
      <c r="G159" s="113"/>
      <c r="H159" s="2"/>
    </row>
    <row r="160" spans="1:8" ht="15.75">
      <c r="A160" s="38"/>
      <c r="B160" s="120" t="s">
        <v>153</v>
      </c>
      <c r="C160" s="121"/>
      <c r="D160" s="121"/>
      <c r="E160" s="121"/>
      <c r="F160" s="121"/>
      <c r="G160" s="122"/>
      <c r="H160" s="2"/>
    </row>
    <row r="161" spans="1:9" ht="15.75">
      <c r="A161" s="38">
        <v>1</v>
      </c>
      <c r="B161" s="39" t="s">
        <v>11</v>
      </c>
      <c r="C161" s="65" t="s">
        <v>12</v>
      </c>
      <c r="D161" s="40">
        <v>2.36</v>
      </c>
      <c r="E161" s="40">
        <v>7.49</v>
      </c>
      <c r="F161" s="40">
        <v>14.89</v>
      </c>
      <c r="G161" s="40">
        <v>136</v>
      </c>
      <c r="H161" s="2"/>
    </row>
    <row r="162" spans="1:9" ht="31.5">
      <c r="A162" s="28">
        <v>182</v>
      </c>
      <c r="B162" s="45" t="s">
        <v>107</v>
      </c>
      <c r="C162" s="26" t="s">
        <v>142</v>
      </c>
      <c r="D162" s="26">
        <v>7.51</v>
      </c>
      <c r="E162" s="26">
        <v>11.72</v>
      </c>
      <c r="F162" s="26">
        <v>37.049999999999997</v>
      </c>
      <c r="G162" s="40">
        <v>285</v>
      </c>
      <c r="H162" s="2"/>
    </row>
    <row r="163" spans="1:9" ht="15.75">
      <c r="A163" s="38">
        <v>377</v>
      </c>
      <c r="B163" s="41" t="s">
        <v>93</v>
      </c>
      <c r="C163" s="26" t="s">
        <v>17</v>
      </c>
      <c r="D163" s="26">
        <v>0.13</v>
      </c>
      <c r="E163" s="26">
        <v>0.02</v>
      </c>
      <c r="F163" s="26">
        <v>15.2</v>
      </c>
      <c r="G163" s="40">
        <v>62</v>
      </c>
      <c r="H163" s="2"/>
    </row>
    <row r="164" spans="1:9" ht="15.75">
      <c r="A164" s="38" t="s">
        <v>20</v>
      </c>
      <c r="B164" s="39" t="s">
        <v>8</v>
      </c>
      <c r="C164" s="26">
        <v>40</v>
      </c>
      <c r="D164" s="26">
        <v>3.2</v>
      </c>
      <c r="E164" s="26">
        <v>0.3</v>
      </c>
      <c r="F164" s="26">
        <v>19.32</v>
      </c>
      <c r="G164" s="40">
        <v>70.14</v>
      </c>
      <c r="H164" s="2"/>
    </row>
    <row r="165" spans="1:9" ht="15.75">
      <c r="A165" s="38"/>
      <c r="B165" s="49" t="s">
        <v>10</v>
      </c>
      <c r="C165" s="26"/>
      <c r="D165" s="27">
        <f>SUM(D161:D164)</f>
        <v>13.2</v>
      </c>
      <c r="E165" s="27">
        <f>SUM(E161:E164)</f>
        <v>19.53</v>
      </c>
      <c r="F165" s="27">
        <f>SUM(F161:F164)</f>
        <v>86.460000000000008</v>
      </c>
      <c r="G165" s="27">
        <f>SUM(G161:G164)</f>
        <v>553.14</v>
      </c>
      <c r="H165" s="2"/>
    </row>
    <row r="166" spans="1:9" ht="15.75">
      <c r="A166" s="38"/>
      <c r="B166" s="100"/>
      <c r="C166" s="51"/>
      <c r="D166" s="67"/>
      <c r="E166" s="67"/>
      <c r="F166" s="67"/>
      <c r="G166" s="68"/>
      <c r="H166" s="2"/>
    </row>
    <row r="167" spans="1:9" ht="15.75">
      <c r="A167" s="38"/>
      <c r="B167" s="111" t="s">
        <v>154</v>
      </c>
      <c r="C167" s="112"/>
      <c r="D167" s="112"/>
      <c r="E167" s="112"/>
      <c r="F167" s="112"/>
      <c r="G167" s="113"/>
      <c r="H167" s="2"/>
    </row>
    <row r="168" spans="1:9" ht="15.75">
      <c r="A168" s="56">
        <v>20</v>
      </c>
      <c r="B168" s="33" t="s">
        <v>81</v>
      </c>
      <c r="C168" s="36">
        <v>100</v>
      </c>
      <c r="D168" s="36">
        <v>0.75</v>
      </c>
      <c r="E168" s="36">
        <v>6.01</v>
      </c>
      <c r="F168" s="36">
        <v>2.35</v>
      </c>
      <c r="G168" s="57">
        <v>66.599999999999994</v>
      </c>
      <c r="H168" s="2"/>
    </row>
    <row r="169" spans="1:9" ht="15.75">
      <c r="A169" s="38">
        <v>87</v>
      </c>
      <c r="B169" s="41" t="s">
        <v>112</v>
      </c>
      <c r="C169" s="35">
        <v>250</v>
      </c>
      <c r="D169" s="66">
        <v>8.6</v>
      </c>
      <c r="E169" s="40">
        <v>8.41</v>
      </c>
      <c r="F169" s="40">
        <v>14.33</v>
      </c>
      <c r="G169" s="40">
        <v>172.25</v>
      </c>
      <c r="H169" s="2"/>
      <c r="I169" s="22">
        <v>2014</v>
      </c>
    </row>
    <row r="170" spans="1:9" ht="31.5">
      <c r="A170" s="37">
        <v>229</v>
      </c>
      <c r="B170" s="41" t="s">
        <v>108</v>
      </c>
      <c r="C170" s="26">
        <v>100</v>
      </c>
      <c r="D170" s="58">
        <v>9.75</v>
      </c>
      <c r="E170" s="58">
        <v>4.95</v>
      </c>
      <c r="F170" s="71">
        <v>3.8</v>
      </c>
      <c r="G170" s="58">
        <v>105</v>
      </c>
      <c r="H170" s="2"/>
    </row>
    <row r="171" spans="1:9" ht="31.5">
      <c r="A171" s="37">
        <v>312</v>
      </c>
      <c r="B171" s="41" t="s">
        <v>137</v>
      </c>
      <c r="C171" s="26" t="s">
        <v>142</v>
      </c>
      <c r="D171" s="26">
        <v>4.09</v>
      </c>
      <c r="E171" s="26">
        <v>6.4</v>
      </c>
      <c r="F171" s="26">
        <v>27.25</v>
      </c>
      <c r="G171" s="40">
        <v>183</v>
      </c>
      <c r="H171" s="2"/>
    </row>
    <row r="172" spans="1:9" ht="15.75">
      <c r="A172" s="37">
        <v>376</v>
      </c>
      <c r="B172" s="41" t="s">
        <v>69</v>
      </c>
      <c r="C172" s="26">
        <v>200</v>
      </c>
      <c r="D172" s="40">
        <v>7.0000000000000007E-2</v>
      </c>
      <c r="E172" s="40">
        <v>0.02</v>
      </c>
      <c r="F172" s="66">
        <v>15</v>
      </c>
      <c r="G172" s="40">
        <v>60</v>
      </c>
      <c r="H172" s="2"/>
    </row>
    <row r="173" spans="1:9" ht="15.75">
      <c r="A173" s="59">
        <v>338</v>
      </c>
      <c r="B173" s="95" t="s">
        <v>114</v>
      </c>
      <c r="C173" s="28">
        <v>100</v>
      </c>
      <c r="D173" s="28">
        <v>1.5</v>
      </c>
      <c r="E173" s="28">
        <v>0.5</v>
      </c>
      <c r="F173" s="80">
        <v>21</v>
      </c>
      <c r="G173" s="109">
        <v>96</v>
      </c>
      <c r="H173" s="2"/>
    </row>
    <row r="174" spans="1:9" ht="15.75">
      <c r="A174" s="38" t="s">
        <v>20</v>
      </c>
      <c r="B174" s="41" t="s">
        <v>103</v>
      </c>
      <c r="C174" s="35">
        <v>40</v>
      </c>
      <c r="D174" s="26">
        <v>2.2999999999999998</v>
      </c>
      <c r="E174" s="26">
        <v>0.33</v>
      </c>
      <c r="F174" s="26">
        <v>19.760000000000002</v>
      </c>
      <c r="G174" s="40">
        <v>68.97</v>
      </c>
      <c r="H174" s="2"/>
    </row>
    <row r="175" spans="1:9" ht="15.75">
      <c r="A175" s="37"/>
      <c r="B175" s="73" t="s">
        <v>10</v>
      </c>
      <c r="C175" s="26"/>
      <c r="D175" s="29">
        <f>SUM(D168:D174)</f>
        <v>27.060000000000002</v>
      </c>
      <c r="E175" s="29">
        <f>SUM(E168:E174)</f>
        <v>26.62</v>
      </c>
      <c r="F175" s="29">
        <f>SUM(F168:F174)</f>
        <v>103.49000000000001</v>
      </c>
      <c r="G175" s="29">
        <f>SUM(G168:G174)</f>
        <v>751.82</v>
      </c>
      <c r="H175" s="2"/>
    </row>
    <row r="176" spans="1:9" ht="15.75">
      <c r="A176" s="38"/>
      <c r="B176" s="49" t="s">
        <v>37</v>
      </c>
      <c r="C176" s="26"/>
      <c r="D176" s="25">
        <f>D165+D175</f>
        <v>40.260000000000005</v>
      </c>
      <c r="E176" s="25">
        <f>E165+E175</f>
        <v>46.150000000000006</v>
      </c>
      <c r="F176" s="25">
        <f>F165+F175</f>
        <v>189.95000000000002</v>
      </c>
      <c r="G176" s="25">
        <f>G165+G175</f>
        <v>1304.96</v>
      </c>
      <c r="H176" s="2"/>
    </row>
    <row r="177" spans="1:8" ht="15.75">
      <c r="A177" s="117"/>
      <c r="B177" s="118"/>
      <c r="C177" s="118"/>
      <c r="D177" s="118"/>
      <c r="E177" s="118"/>
      <c r="F177" s="118"/>
      <c r="G177" s="119"/>
      <c r="H177" s="2"/>
    </row>
    <row r="178" spans="1:8" ht="15.75">
      <c r="A178" s="38"/>
      <c r="B178" s="120" t="s">
        <v>155</v>
      </c>
      <c r="C178" s="121"/>
      <c r="D178" s="121"/>
      <c r="E178" s="121"/>
      <c r="F178" s="121"/>
      <c r="G178" s="122"/>
      <c r="H178" s="2"/>
    </row>
    <row r="179" spans="1:8" ht="33.75" customHeight="1">
      <c r="A179" s="38" t="s">
        <v>20</v>
      </c>
      <c r="B179" s="41" t="s">
        <v>116</v>
      </c>
      <c r="C179" s="65" t="s">
        <v>66</v>
      </c>
      <c r="D179" s="26">
        <v>4.3</v>
      </c>
      <c r="E179" s="26">
        <v>2.99</v>
      </c>
      <c r="F179" s="26">
        <v>35.54</v>
      </c>
      <c r="G179" s="26">
        <v>182.4</v>
      </c>
      <c r="H179" s="2"/>
    </row>
    <row r="180" spans="1:8" ht="31.5">
      <c r="A180" s="59">
        <v>175</v>
      </c>
      <c r="B180" s="78" t="s">
        <v>84</v>
      </c>
      <c r="C180" s="59" t="s">
        <v>142</v>
      </c>
      <c r="D180" s="109">
        <v>6.1</v>
      </c>
      <c r="E180" s="109">
        <v>11.18</v>
      </c>
      <c r="F180" s="109">
        <v>33.479999999999997</v>
      </c>
      <c r="G180" s="109">
        <v>260</v>
      </c>
      <c r="H180" s="2"/>
    </row>
    <row r="181" spans="1:8" ht="15.75">
      <c r="A181" s="38">
        <v>354</v>
      </c>
      <c r="B181" s="39" t="s">
        <v>132</v>
      </c>
      <c r="C181" s="26">
        <v>200</v>
      </c>
      <c r="D181" s="26">
        <v>0.23</v>
      </c>
      <c r="E181" s="26">
        <v>0.01</v>
      </c>
      <c r="F181" s="26">
        <v>32.82</v>
      </c>
      <c r="G181" s="26">
        <v>151.19999999999999</v>
      </c>
      <c r="H181" s="2"/>
    </row>
    <row r="182" spans="1:8" ht="15.75">
      <c r="A182" s="38" t="s">
        <v>20</v>
      </c>
      <c r="B182" s="39" t="s">
        <v>8</v>
      </c>
      <c r="C182" s="26">
        <v>40</v>
      </c>
      <c r="D182" s="26">
        <v>3.2</v>
      </c>
      <c r="E182" s="26">
        <v>0.3</v>
      </c>
      <c r="F182" s="26">
        <v>19.32</v>
      </c>
      <c r="G182" s="40">
        <v>70.14</v>
      </c>
      <c r="H182" s="2"/>
    </row>
    <row r="183" spans="1:8" ht="15.75">
      <c r="A183" s="38"/>
      <c r="B183" s="49" t="s">
        <v>10</v>
      </c>
      <c r="C183" s="26"/>
      <c r="D183" s="29">
        <f>SUM(D179:D182)</f>
        <v>13.829999999999998</v>
      </c>
      <c r="E183" s="29">
        <f>SUM(E179:E182)</f>
        <v>14.48</v>
      </c>
      <c r="F183" s="29">
        <f>SUM(F179:F182)</f>
        <v>121.16</v>
      </c>
      <c r="G183" s="29">
        <f>SUM(G179:G182)</f>
        <v>663.7399999999999</v>
      </c>
      <c r="H183" s="2"/>
    </row>
    <row r="184" spans="1:8" ht="15.75">
      <c r="A184" s="38"/>
      <c r="B184" s="111"/>
      <c r="C184" s="112"/>
      <c r="D184" s="112"/>
      <c r="E184" s="112"/>
      <c r="F184" s="112"/>
      <c r="G184" s="113"/>
      <c r="H184" s="2"/>
    </row>
    <row r="185" spans="1:8" ht="15.75">
      <c r="A185" s="38"/>
      <c r="B185" s="111" t="s">
        <v>60</v>
      </c>
      <c r="C185" s="112"/>
      <c r="D185" s="112"/>
      <c r="E185" s="112"/>
      <c r="F185" s="112"/>
      <c r="G185" s="113"/>
      <c r="H185" s="2"/>
    </row>
    <row r="186" spans="1:8" ht="15.75">
      <c r="A186" s="38">
        <v>23</v>
      </c>
      <c r="B186" s="82" t="s">
        <v>138</v>
      </c>
      <c r="C186" s="26">
        <v>100</v>
      </c>
      <c r="D186" s="40">
        <v>1.1000000000000001</v>
      </c>
      <c r="E186" s="40">
        <v>6.11</v>
      </c>
      <c r="F186" s="40">
        <v>4.57</v>
      </c>
      <c r="G186" s="40">
        <v>77.7</v>
      </c>
      <c r="H186" s="2"/>
    </row>
    <row r="187" spans="1:8" ht="31.5">
      <c r="A187" s="38">
        <v>101</v>
      </c>
      <c r="B187" s="41" t="s">
        <v>124</v>
      </c>
      <c r="C187" s="26">
        <v>250</v>
      </c>
      <c r="D187" s="40">
        <v>1.97</v>
      </c>
      <c r="E187" s="40">
        <v>2.71</v>
      </c>
      <c r="F187" s="40">
        <v>11.98</v>
      </c>
      <c r="G187" s="40">
        <v>85.75</v>
      </c>
      <c r="H187" s="2"/>
    </row>
    <row r="188" spans="1:8" ht="15.75">
      <c r="A188" s="38">
        <v>302</v>
      </c>
      <c r="B188" s="39" t="s">
        <v>95</v>
      </c>
      <c r="C188" s="26">
        <v>200</v>
      </c>
      <c r="D188" s="26">
        <v>11.5</v>
      </c>
      <c r="E188" s="26">
        <v>8.1199999999999992</v>
      </c>
      <c r="F188" s="26">
        <v>51.52</v>
      </c>
      <c r="G188" s="40">
        <v>325</v>
      </c>
      <c r="H188" s="2"/>
    </row>
    <row r="189" spans="1:8" ht="15.75">
      <c r="A189" s="37">
        <v>288</v>
      </c>
      <c r="B189" s="41" t="s">
        <v>135</v>
      </c>
      <c r="C189" s="103" t="s">
        <v>136</v>
      </c>
      <c r="D189" s="44">
        <v>22.41</v>
      </c>
      <c r="E189" s="44">
        <v>24.64</v>
      </c>
      <c r="F189" s="44">
        <v>0.46</v>
      </c>
      <c r="G189" s="44">
        <v>313.08999999999997</v>
      </c>
      <c r="H189" s="2"/>
    </row>
    <row r="190" spans="1:8" ht="15.75">
      <c r="A190" s="37">
        <v>388</v>
      </c>
      <c r="B190" s="41" t="s">
        <v>125</v>
      </c>
      <c r="C190" s="35">
        <v>200</v>
      </c>
      <c r="D190" s="61">
        <v>0.68</v>
      </c>
      <c r="E190" s="61">
        <v>0.27</v>
      </c>
      <c r="F190" s="61">
        <v>20.76</v>
      </c>
      <c r="G190" s="61">
        <v>88.2</v>
      </c>
      <c r="H190" s="2"/>
    </row>
    <row r="191" spans="1:8" ht="15.75">
      <c r="A191" s="37">
        <v>338</v>
      </c>
      <c r="B191" s="41" t="s">
        <v>113</v>
      </c>
      <c r="C191" s="35">
        <v>100</v>
      </c>
      <c r="D191" s="61">
        <v>0.4</v>
      </c>
      <c r="E191" s="61">
        <v>0.4</v>
      </c>
      <c r="F191" s="61">
        <v>9.8000000000000007</v>
      </c>
      <c r="G191" s="72">
        <v>32</v>
      </c>
      <c r="H191" s="2"/>
    </row>
    <row r="192" spans="1:8" ht="15.75">
      <c r="A192" s="38" t="s">
        <v>20</v>
      </c>
      <c r="B192" s="41" t="s">
        <v>103</v>
      </c>
      <c r="C192" s="35">
        <v>40</v>
      </c>
      <c r="D192" s="26">
        <v>2.2999999999999998</v>
      </c>
      <c r="E192" s="26">
        <v>0.33</v>
      </c>
      <c r="F192" s="26">
        <v>19.760000000000002</v>
      </c>
      <c r="G192" s="40">
        <v>68.97</v>
      </c>
      <c r="H192" s="2"/>
    </row>
    <row r="193" spans="1:8" ht="15.75">
      <c r="A193" s="83"/>
      <c r="B193" s="73" t="s">
        <v>10</v>
      </c>
      <c r="C193" s="29"/>
      <c r="D193" s="29">
        <f>SUM(D186:D192)</f>
        <v>40.36</v>
      </c>
      <c r="E193" s="29">
        <f>SUM(E186:E192)</f>
        <v>42.58</v>
      </c>
      <c r="F193" s="29">
        <f>SUM(F186:F192)</f>
        <v>118.85000000000001</v>
      </c>
      <c r="G193" s="29">
        <f>SUM(G186:G192)</f>
        <v>990.71</v>
      </c>
      <c r="H193" s="2"/>
    </row>
    <row r="194" spans="1:8" ht="15.75">
      <c r="A194" s="83"/>
      <c r="B194" s="75" t="s">
        <v>27</v>
      </c>
      <c r="C194" s="25"/>
      <c r="D194" s="25">
        <f>D183+D193</f>
        <v>54.19</v>
      </c>
      <c r="E194" s="25">
        <f>E183+E193</f>
        <v>57.06</v>
      </c>
      <c r="F194" s="25">
        <f>F183+F193</f>
        <v>240.01</v>
      </c>
      <c r="G194" s="25">
        <f>G183+G193</f>
        <v>1654.4499999999998</v>
      </c>
      <c r="H194" s="2"/>
    </row>
    <row r="195" spans="1:8" ht="15.75">
      <c r="A195" s="38"/>
      <c r="B195" s="111"/>
      <c r="C195" s="112"/>
      <c r="D195" s="112"/>
      <c r="E195" s="112"/>
      <c r="F195" s="112"/>
      <c r="G195" s="113"/>
      <c r="H195" s="2"/>
    </row>
    <row r="196" spans="1:8" ht="15.75">
      <c r="A196" s="38"/>
      <c r="B196" s="120" t="s">
        <v>156</v>
      </c>
      <c r="C196" s="121"/>
      <c r="D196" s="121"/>
      <c r="E196" s="121"/>
      <c r="F196" s="121"/>
      <c r="G196" s="122"/>
      <c r="H196" s="2"/>
    </row>
    <row r="197" spans="1:8" ht="31.5">
      <c r="A197" s="38">
        <v>3</v>
      </c>
      <c r="B197" s="41" t="s">
        <v>88</v>
      </c>
      <c r="C197" s="103" t="s">
        <v>115</v>
      </c>
      <c r="D197" s="43">
        <v>5.8</v>
      </c>
      <c r="E197" s="43">
        <v>8.3000000000000007</v>
      </c>
      <c r="F197" s="44">
        <v>14.83</v>
      </c>
      <c r="G197" s="44">
        <v>157</v>
      </c>
      <c r="H197" s="2"/>
    </row>
    <row r="198" spans="1:8" ht="31.5">
      <c r="A198" s="38">
        <v>210</v>
      </c>
      <c r="B198" s="39" t="s">
        <v>85</v>
      </c>
      <c r="C198" s="26" t="s">
        <v>142</v>
      </c>
      <c r="D198" s="66">
        <v>19.5</v>
      </c>
      <c r="E198" s="40">
        <v>34.75</v>
      </c>
      <c r="F198" s="40">
        <v>3.69</v>
      </c>
      <c r="G198" s="40">
        <v>405.5</v>
      </c>
      <c r="H198" s="2"/>
    </row>
    <row r="199" spans="1:8" ht="15.75">
      <c r="A199" s="38">
        <v>382</v>
      </c>
      <c r="B199" s="39" t="s">
        <v>9</v>
      </c>
      <c r="C199" s="26">
        <v>200</v>
      </c>
      <c r="D199" s="40">
        <v>4.07</v>
      </c>
      <c r="E199" s="40">
        <v>3.54</v>
      </c>
      <c r="F199" s="40">
        <v>17.600000000000001</v>
      </c>
      <c r="G199" s="40">
        <v>118.6</v>
      </c>
      <c r="H199" s="2"/>
    </row>
    <row r="200" spans="1:8" ht="15.75">
      <c r="A200" s="38" t="s">
        <v>20</v>
      </c>
      <c r="B200" s="39" t="s">
        <v>8</v>
      </c>
      <c r="C200" s="26">
        <v>40</v>
      </c>
      <c r="D200" s="26">
        <v>3.2</v>
      </c>
      <c r="E200" s="26">
        <v>0.3</v>
      </c>
      <c r="F200" s="26">
        <v>19.32</v>
      </c>
      <c r="G200" s="40">
        <v>70.14</v>
      </c>
      <c r="H200" s="2"/>
    </row>
    <row r="201" spans="1:8" ht="15.75">
      <c r="A201" s="38"/>
      <c r="B201" s="49" t="s">
        <v>10</v>
      </c>
      <c r="C201" s="26"/>
      <c r="D201" s="27">
        <f>SUM(D197:D200)</f>
        <v>32.57</v>
      </c>
      <c r="E201" s="27">
        <f>SUM(E197:E200)</f>
        <v>46.889999999999993</v>
      </c>
      <c r="F201" s="27">
        <f>SUM(F197:F200)</f>
        <v>55.440000000000005</v>
      </c>
      <c r="G201" s="27">
        <f>SUM(G197:G200)</f>
        <v>751.24</v>
      </c>
      <c r="H201" s="2"/>
    </row>
    <row r="202" spans="1:8" ht="15.75">
      <c r="A202" s="38"/>
      <c r="B202" s="111"/>
      <c r="C202" s="112"/>
      <c r="D202" s="112"/>
      <c r="E202" s="112"/>
      <c r="F202" s="112"/>
      <c r="G202" s="113"/>
      <c r="H202" s="2"/>
    </row>
    <row r="203" spans="1:8" ht="15.75">
      <c r="A203" s="38"/>
      <c r="B203" s="111" t="s">
        <v>157</v>
      </c>
      <c r="C203" s="112"/>
      <c r="D203" s="112"/>
      <c r="E203" s="112"/>
      <c r="F203" s="112"/>
      <c r="G203" s="113"/>
      <c r="H203" s="2"/>
    </row>
    <row r="204" spans="1:8" ht="15.75">
      <c r="A204" s="38">
        <v>52</v>
      </c>
      <c r="B204" s="41" t="s">
        <v>117</v>
      </c>
      <c r="C204" s="90">
        <v>100</v>
      </c>
      <c r="D204" s="44">
        <v>1.41</v>
      </c>
      <c r="E204" s="44">
        <v>6.01</v>
      </c>
      <c r="F204" s="44">
        <v>8.26</v>
      </c>
      <c r="G204" s="44">
        <v>92.8</v>
      </c>
      <c r="H204" s="2"/>
    </row>
    <row r="205" spans="1:8" ht="31.5">
      <c r="A205" s="38">
        <v>88</v>
      </c>
      <c r="B205" s="33" t="s">
        <v>100</v>
      </c>
      <c r="C205" s="34">
        <v>250</v>
      </c>
      <c r="D205" s="36">
        <v>1.76</v>
      </c>
      <c r="E205" s="36">
        <v>4.88</v>
      </c>
      <c r="F205" s="36">
        <v>7.9</v>
      </c>
      <c r="G205" s="36">
        <v>89.75</v>
      </c>
      <c r="H205" s="2"/>
    </row>
    <row r="206" spans="1:8" ht="15.75">
      <c r="A206" s="37">
        <v>309</v>
      </c>
      <c r="B206" s="41" t="s">
        <v>120</v>
      </c>
      <c r="C206" s="35">
        <v>200</v>
      </c>
      <c r="D206" s="40">
        <v>7.35</v>
      </c>
      <c r="E206" s="40">
        <v>6.02</v>
      </c>
      <c r="F206" s="40">
        <v>35.26</v>
      </c>
      <c r="G206" s="40">
        <v>224.6</v>
      </c>
      <c r="H206" s="2"/>
    </row>
    <row r="207" spans="1:8" ht="15.75">
      <c r="A207" s="37" t="s">
        <v>126</v>
      </c>
      <c r="B207" s="41" t="s">
        <v>130</v>
      </c>
      <c r="C207" s="26">
        <v>100</v>
      </c>
      <c r="D207" s="66">
        <v>11</v>
      </c>
      <c r="E207" s="26">
        <v>13.35</v>
      </c>
      <c r="F207" s="26">
        <v>12.51</v>
      </c>
      <c r="G207" s="26">
        <v>213.75</v>
      </c>
      <c r="H207" s="2"/>
    </row>
    <row r="208" spans="1:8" ht="31.5">
      <c r="A208" s="32">
        <v>342</v>
      </c>
      <c r="B208" s="33" t="s">
        <v>101</v>
      </c>
      <c r="C208" s="34">
        <v>200</v>
      </c>
      <c r="D208" s="36">
        <v>0.2</v>
      </c>
      <c r="E208" s="36">
        <v>0.16</v>
      </c>
      <c r="F208" s="36">
        <v>27.9</v>
      </c>
      <c r="G208" s="36">
        <v>114.6</v>
      </c>
      <c r="H208" s="2"/>
    </row>
    <row r="209" spans="1:8" ht="15.75">
      <c r="A209" s="37">
        <v>338</v>
      </c>
      <c r="B209" s="41" t="s">
        <v>118</v>
      </c>
      <c r="C209" s="35">
        <v>100</v>
      </c>
      <c r="D209" s="61">
        <v>0.4</v>
      </c>
      <c r="E209" s="61">
        <v>0.3</v>
      </c>
      <c r="F209" s="61">
        <v>10.3</v>
      </c>
      <c r="G209" s="72">
        <v>47</v>
      </c>
      <c r="H209" s="2"/>
    </row>
    <row r="210" spans="1:8" ht="15.75">
      <c r="A210" s="38" t="s">
        <v>20</v>
      </c>
      <c r="B210" s="41" t="s">
        <v>103</v>
      </c>
      <c r="C210" s="35">
        <v>40</v>
      </c>
      <c r="D210" s="26">
        <v>2.2999999999999998</v>
      </c>
      <c r="E210" s="26">
        <v>0.33</v>
      </c>
      <c r="F210" s="26">
        <v>19.760000000000002</v>
      </c>
      <c r="G210" s="40">
        <v>68.97</v>
      </c>
      <c r="H210" s="2"/>
    </row>
    <row r="211" spans="1:8" ht="15.75">
      <c r="A211" s="37"/>
      <c r="B211" s="41" t="s">
        <v>10</v>
      </c>
      <c r="C211" s="35"/>
      <c r="D211" s="29">
        <f>SUM(D204:D210)</f>
        <v>24.419999999999998</v>
      </c>
      <c r="E211" s="29">
        <f>SUM(E204:E210)</f>
        <v>31.049999999999997</v>
      </c>
      <c r="F211" s="29">
        <f>SUM(F204:F210)</f>
        <v>121.89</v>
      </c>
      <c r="G211" s="29">
        <f>SUM(G204:G210)</f>
        <v>851.47</v>
      </c>
      <c r="H211" s="2"/>
    </row>
    <row r="212" spans="1:8" ht="15.75">
      <c r="A212" s="38"/>
      <c r="B212" s="75" t="s">
        <v>159</v>
      </c>
      <c r="C212" s="76"/>
      <c r="D212" s="24">
        <f>SUM(D201+D211)</f>
        <v>56.989999999999995</v>
      </c>
      <c r="E212" s="24">
        <f>SUM(E201+E211)</f>
        <v>77.94</v>
      </c>
      <c r="F212" s="24">
        <f>SUM(F201+F211)</f>
        <v>177.33</v>
      </c>
      <c r="G212" s="24">
        <f>SUM(G201+G211)</f>
        <v>1602.71</v>
      </c>
      <c r="H212" s="2"/>
    </row>
    <row r="213" spans="1:8" ht="15.75">
      <c r="A213" s="38"/>
      <c r="B213" s="104"/>
      <c r="C213" s="105"/>
      <c r="D213" s="106"/>
      <c r="E213" s="106"/>
      <c r="F213" s="106"/>
      <c r="G213" s="107"/>
      <c r="H213" s="2"/>
    </row>
    <row r="214" spans="1:8" ht="15.75">
      <c r="A214" s="38"/>
      <c r="B214" s="120" t="s">
        <v>145</v>
      </c>
      <c r="C214" s="121"/>
      <c r="D214" s="121"/>
      <c r="E214" s="121"/>
      <c r="F214" s="121"/>
      <c r="G214" s="122"/>
      <c r="H214" s="2"/>
    </row>
    <row r="215" spans="1:8" ht="15.75">
      <c r="A215" s="38">
        <v>6</v>
      </c>
      <c r="B215" s="41" t="s">
        <v>68</v>
      </c>
      <c r="C215" s="103" t="s">
        <v>14</v>
      </c>
      <c r="D215" s="43">
        <v>5.3</v>
      </c>
      <c r="E215" s="44">
        <v>8.26</v>
      </c>
      <c r="F215" s="44">
        <v>14.82</v>
      </c>
      <c r="G215" s="44">
        <v>155</v>
      </c>
      <c r="H215" s="2"/>
    </row>
    <row r="216" spans="1:8" ht="31.5">
      <c r="A216" s="37">
        <v>203</v>
      </c>
      <c r="B216" s="41" t="s">
        <v>165</v>
      </c>
      <c r="C216" s="35" t="s">
        <v>142</v>
      </c>
      <c r="D216" s="40">
        <v>7.63</v>
      </c>
      <c r="E216" s="40">
        <v>8</v>
      </c>
      <c r="F216" s="40">
        <v>42.64</v>
      </c>
      <c r="G216" s="40">
        <v>274</v>
      </c>
      <c r="H216" s="2"/>
    </row>
    <row r="217" spans="1:8" ht="15.75">
      <c r="A217" s="38">
        <v>348</v>
      </c>
      <c r="B217" s="39" t="s">
        <v>40</v>
      </c>
      <c r="C217" s="26">
        <v>200</v>
      </c>
      <c r="D217" s="26">
        <v>0.35</v>
      </c>
      <c r="E217" s="26">
        <v>7.0000000000000007E-2</v>
      </c>
      <c r="F217" s="26">
        <v>29.85</v>
      </c>
      <c r="G217" s="26">
        <v>122.2</v>
      </c>
      <c r="H217" s="2"/>
    </row>
    <row r="218" spans="1:8" ht="31.5">
      <c r="A218" s="38" t="s">
        <v>20</v>
      </c>
      <c r="B218" s="39" t="s">
        <v>105</v>
      </c>
      <c r="C218" s="65" t="s">
        <v>106</v>
      </c>
      <c r="D218" s="66">
        <v>7.7</v>
      </c>
      <c r="E218" s="40">
        <v>10.51</v>
      </c>
      <c r="F218" s="40">
        <v>44.59</v>
      </c>
      <c r="G218" s="40">
        <v>296</v>
      </c>
      <c r="H218" s="2"/>
    </row>
    <row r="219" spans="1:8" ht="15.75">
      <c r="A219" s="38" t="s">
        <v>20</v>
      </c>
      <c r="B219" s="39" t="s">
        <v>8</v>
      </c>
      <c r="C219" s="26">
        <v>40</v>
      </c>
      <c r="D219" s="26">
        <v>3.2</v>
      </c>
      <c r="E219" s="26">
        <v>0.3</v>
      </c>
      <c r="F219" s="26">
        <v>19.32</v>
      </c>
      <c r="G219" s="40">
        <v>75.14</v>
      </c>
      <c r="H219" s="2"/>
    </row>
    <row r="220" spans="1:8" ht="15.75">
      <c r="A220" s="38"/>
      <c r="B220" s="49" t="s">
        <v>10</v>
      </c>
      <c r="C220" s="26"/>
      <c r="D220" s="27">
        <f>SUM(D215:D219)</f>
        <v>24.18</v>
      </c>
      <c r="E220" s="27">
        <f>SUM(E215:E219)</f>
        <v>27.139999999999997</v>
      </c>
      <c r="F220" s="27">
        <f>SUM(F215:F219)</f>
        <v>151.22</v>
      </c>
      <c r="G220" s="27">
        <f>SUM(G215:G219)</f>
        <v>922.34</v>
      </c>
      <c r="H220" s="2"/>
    </row>
    <row r="221" spans="1:8" ht="15.75">
      <c r="A221" s="38"/>
      <c r="B221" s="111" t="s">
        <v>146</v>
      </c>
      <c r="C221" s="112"/>
      <c r="D221" s="112"/>
      <c r="E221" s="112"/>
      <c r="F221" s="112"/>
      <c r="G221" s="113"/>
      <c r="H221" s="2"/>
    </row>
    <row r="222" spans="1:8" ht="31.5">
      <c r="A222" s="38">
        <v>39</v>
      </c>
      <c r="B222" s="41" t="s">
        <v>92</v>
      </c>
      <c r="C222" s="61">
        <v>100</v>
      </c>
      <c r="D222" s="61">
        <v>3.02</v>
      </c>
      <c r="E222" s="61">
        <v>6.35</v>
      </c>
      <c r="F222" s="61">
        <v>23.72</v>
      </c>
      <c r="G222" s="61">
        <v>164.2</v>
      </c>
      <c r="H222" s="2"/>
    </row>
    <row r="223" spans="1:8" ht="15.75">
      <c r="A223" s="38">
        <v>87</v>
      </c>
      <c r="B223" s="41" t="s">
        <v>112</v>
      </c>
      <c r="C223" s="35">
        <v>250</v>
      </c>
      <c r="D223" s="66">
        <v>8.6</v>
      </c>
      <c r="E223" s="40">
        <v>8.41</v>
      </c>
      <c r="F223" s="40">
        <v>14.33</v>
      </c>
      <c r="G223" s="40">
        <v>172.25</v>
      </c>
      <c r="H223" s="2"/>
    </row>
    <row r="224" spans="1:8" ht="15.75">
      <c r="A224" s="38">
        <v>234</v>
      </c>
      <c r="B224" s="41" t="s">
        <v>87</v>
      </c>
      <c r="C224" s="103">
        <v>100</v>
      </c>
      <c r="D224" s="44">
        <v>8.15</v>
      </c>
      <c r="E224" s="44">
        <v>6.72</v>
      </c>
      <c r="F224" s="44">
        <v>11.28</v>
      </c>
      <c r="G224" s="44">
        <v>138.75</v>
      </c>
      <c r="H224" s="2"/>
    </row>
    <row r="225" spans="1:8" ht="31.5">
      <c r="A225" s="37">
        <v>312</v>
      </c>
      <c r="B225" s="41" t="s">
        <v>137</v>
      </c>
      <c r="C225" s="26" t="s">
        <v>142</v>
      </c>
      <c r="D225" s="26">
        <v>4.09</v>
      </c>
      <c r="E225" s="26">
        <v>6.4</v>
      </c>
      <c r="F225" s="26">
        <v>27.25</v>
      </c>
      <c r="G225" s="40">
        <v>183</v>
      </c>
      <c r="H225" s="2"/>
    </row>
    <row r="226" spans="1:8" ht="15.75">
      <c r="A226" s="37">
        <v>376</v>
      </c>
      <c r="B226" s="41" t="s">
        <v>69</v>
      </c>
      <c r="C226" s="26">
        <v>200</v>
      </c>
      <c r="D226" s="40">
        <v>7.0000000000000007E-2</v>
      </c>
      <c r="E226" s="40">
        <v>0.02</v>
      </c>
      <c r="F226" s="66">
        <v>15</v>
      </c>
      <c r="G226" s="40">
        <v>60</v>
      </c>
      <c r="H226" s="2"/>
    </row>
    <row r="227" spans="1:8" ht="15.75">
      <c r="A227" s="59">
        <v>338</v>
      </c>
      <c r="B227" s="95" t="s">
        <v>114</v>
      </c>
      <c r="C227" s="28">
        <v>100</v>
      </c>
      <c r="D227" s="28">
        <v>1.5</v>
      </c>
      <c r="E227" s="28">
        <v>0.5</v>
      </c>
      <c r="F227" s="80">
        <v>21</v>
      </c>
      <c r="G227" s="109">
        <v>96</v>
      </c>
      <c r="H227" s="2"/>
    </row>
    <row r="228" spans="1:8" ht="15.75">
      <c r="A228" s="38" t="s">
        <v>20</v>
      </c>
      <c r="B228" s="41" t="s">
        <v>103</v>
      </c>
      <c r="C228" s="35">
        <v>40</v>
      </c>
      <c r="D228" s="26">
        <v>2.2999999999999998</v>
      </c>
      <c r="E228" s="26">
        <v>0.33</v>
      </c>
      <c r="F228" s="26">
        <v>19.760000000000002</v>
      </c>
      <c r="G228" s="40">
        <v>68.97</v>
      </c>
      <c r="H228" s="2"/>
    </row>
    <row r="229" spans="1:8" ht="15.75">
      <c r="A229" s="37"/>
      <c r="B229" s="73" t="s">
        <v>10</v>
      </c>
      <c r="C229" s="26"/>
      <c r="D229" s="29">
        <f>SUM(D222:D228)</f>
        <v>27.73</v>
      </c>
      <c r="E229" s="29">
        <f>SUM(E222:E228)</f>
        <v>28.73</v>
      </c>
      <c r="F229" s="29">
        <f>SUM(F222:F228)</f>
        <v>132.34</v>
      </c>
      <c r="G229" s="29">
        <f>SUM(G222:G228)</f>
        <v>883.17000000000007</v>
      </c>
      <c r="H229" s="2"/>
    </row>
    <row r="230" spans="1:8" ht="15.75">
      <c r="A230" s="38"/>
      <c r="B230" s="49" t="s">
        <v>164</v>
      </c>
      <c r="C230" s="26"/>
      <c r="D230" s="25">
        <f>D220+D229</f>
        <v>51.91</v>
      </c>
      <c r="E230" s="25">
        <f>E220+E229</f>
        <v>55.87</v>
      </c>
      <c r="F230" s="25">
        <f>F220+F229</f>
        <v>283.56</v>
      </c>
      <c r="G230" s="25">
        <f>G220+G229</f>
        <v>1805.5100000000002</v>
      </c>
      <c r="H230" s="2"/>
    </row>
    <row r="231" spans="1:8" ht="15.75">
      <c r="A231" s="38"/>
      <c r="B231" s="49"/>
      <c r="C231" s="123" t="s">
        <v>2</v>
      </c>
      <c r="D231" s="124"/>
      <c r="E231" s="125"/>
      <c r="F231" s="129" t="s">
        <v>3</v>
      </c>
      <c r="G231" s="114"/>
      <c r="H231" s="2"/>
    </row>
    <row r="232" spans="1:8" ht="15.75">
      <c r="A232" s="38"/>
      <c r="B232" s="49"/>
      <c r="C232" s="126"/>
      <c r="D232" s="127"/>
      <c r="E232" s="128"/>
      <c r="F232" s="115"/>
      <c r="G232" s="115"/>
      <c r="H232" s="2"/>
    </row>
    <row r="233" spans="1:8" ht="15.75">
      <c r="A233" s="38"/>
      <c r="B233" s="49"/>
      <c r="C233" s="96" t="s">
        <v>4</v>
      </c>
      <c r="D233" s="97" t="s">
        <v>5</v>
      </c>
      <c r="E233" s="96" t="s">
        <v>6</v>
      </c>
      <c r="F233" s="116"/>
      <c r="G233" s="115"/>
      <c r="H233" s="2"/>
    </row>
    <row r="234" spans="1:8" ht="15.75">
      <c r="A234" s="38"/>
      <c r="B234" s="49" t="s">
        <v>28</v>
      </c>
      <c r="C234" s="24">
        <f>D27</f>
        <v>37.910000000000004</v>
      </c>
      <c r="D234" s="24">
        <f t="shared" ref="D234:E234" si="0">E27</f>
        <v>37.870000000000005</v>
      </c>
      <c r="E234" s="24">
        <f t="shared" si="0"/>
        <v>273.42999999999995</v>
      </c>
      <c r="F234" s="24">
        <f>G27</f>
        <v>1552.23</v>
      </c>
      <c r="G234" s="115"/>
      <c r="H234" s="2"/>
    </row>
    <row r="235" spans="1:8" ht="15.75">
      <c r="A235" s="38"/>
      <c r="B235" s="49" t="s">
        <v>29</v>
      </c>
      <c r="C235" s="25">
        <f>D45</f>
        <v>71.03</v>
      </c>
      <c r="D235" s="25">
        <f t="shared" ref="D235:E235" si="1">E45</f>
        <v>84.11</v>
      </c>
      <c r="E235" s="25">
        <f t="shared" si="1"/>
        <v>227.49</v>
      </c>
      <c r="F235" s="25">
        <f>G45</f>
        <v>1795.8600000000001</v>
      </c>
      <c r="G235" s="115"/>
      <c r="H235" s="2"/>
    </row>
    <row r="236" spans="1:8" ht="15.75">
      <c r="A236" s="38"/>
      <c r="B236" s="49" t="s">
        <v>30</v>
      </c>
      <c r="C236" s="24">
        <f>D64</f>
        <v>51.660000000000004</v>
      </c>
      <c r="D236" s="24">
        <f t="shared" ref="D236:E236" si="2">E64</f>
        <v>54.559999999999988</v>
      </c>
      <c r="E236" s="24">
        <f t="shared" si="2"/>
        <v>232.14000000000001</v>
      </c>
      <c r="F236" s="24">
        <f>G64</f>
        <v>1604.96</v>
      </c>
      <c r="G236" s="115"/>
      <c r="H236" s="2"/>
    </row>
    <row r="237" spans="1:8" ht="15.75">
      <c r="A237" s="38"/>
      <c r="B237" s="49" t="s">
        <v>31</v>
      </c>
      <c r="C237" s="25">
        <f>D82</f>
        <v>42.519999999999996</v>
      </c>
      <c r="D237" s="25">
        <f t="shared" ref="D237:E237" si="3">E82</f>
        <v>48.459999999999994</v>
      </c>
      <c r="E237" s="25">
        <f t="shared" si="3"/>
        <v>187.43</v>
      </c>
      <c r="F237" s="25">
        <f>G82</f>
        <v>1309.3600000000001</v>
      </c>
      <c r="G237" s="115"/>
      <c r="H237" s="2"/>
    </row>
    <row r="238" spans="1:8" ht="15.75">
      <c r="A238" s="38"/>
      <c r="B238" s="49" t="s">
        <v>32</v>
      </c>
      <c r="C238" s="25">
        <f>D101</f>
        <v>49.249999999999993</v>
      </c>
      <c r="D238" s="25">
        <f>E101</f>
        <v>68.44</v>
      </c>
      <c r="E238" s="25">
        <f>F101</f>
        <v>212.70000000000002</v>
      </c>
      <c r="F238" s="25">
        <f>G101</f>
        <v>1634.94</v>
      </c>
      <c r="G238" s="115"/>
      <c r="H238" s="2"/>
    </row>
    <row r="239" spans="1:8" ht="15.75">
      <c r="A239" s="38"/>
      <c r="B239" s="49" t="s">
        <v>33</v>
      </c>
      <c r="C239" s="25">
        <f>D120</f>
        <v>51.660000000000004</v>
      </c>
      <c r="D239" s="25">
        <f>E120</f>
        <v>54.559999999999988</v>
      </c>
      <c r="E239" s="25">
        <f>F120</f>
        <v>232.14000000000001</v>
      </c>
      <c r="F239" s="25">
        <f>G120</f>
        <v>1604.96</v>
      </c>
      <c r="G239" s="115"/>
      <c r="H239" s="2"/>
    </row>
    <row r="240" spans="1:8" ht="15.75">
      <c r="A240" s="38"/>
      <c r="B240" s="49" t="s">
        <v>25</v>
      </c>
      <c r="C240" s="24">
        <f>D140</f>
        <v>59.43</v>
      </c>
      <c r="D240" s="24">
        <f>E140</f>
        <v>59.14</v>
      </c>
      <c r="E240" s="24">
        <f>F140</f>
        <v>240.57</v>
      </c>
      <c r="F240" s="24">
        <f>G140</f>
        <v>1739.51</v>
      </c>
      <c r="G240" s="115"/>
      <c r="H240" s="2"/>
    </row>
    <row r="241" spans="1:8" ht="15.75">
      <c r="A241" s="38"/>
      <c r="B241" s="49" t="s">
        <v>34</v>
      </c>
      <c r="C241" s="25">
        <f>D158</f>
        <v>72.830000000000013</v>
      </c>
      <c r="D241" s="25">
        <f>E158</f>
        <v>69.899999999999991</v>
      </c>
      <c r="E241" s="25">
        <f>F158</f>
        <v>296.46000000000004</v>
      </c>
      <c r="F241" s="25">
        <f>G158</f>
        <v>2068.86</v>
      </c>
      <c r="G241" s="115"/>
      <c r="H241" s="2"/>
    </row>
    <row r="242" spans="1:8" ht="15.75">
      <c r="A242" s="38"/>
      <c r="B242" s="49" t="s">
        <v>35</v>
      </c>
      <c r="C242" s="25">
        <f>D176</f>
        <v>40.260000000000005</v>
      </c>
      <c r="D242" s="25">
        <f>E176</f>
        <v>46.150000000000006</v>
      </c>
      <c r="E242" s="25">
        <f>F176</f>
        <v>189.95000000000002</v>
      </c>
      <c r="F242" s="25">
        <f>G176</f>
        <v>1304.96</v>
      </c>
      <c r="G242" s="115"/>
      <c r="H242" s="2"/>
    </row>
    <row r="243" spans="1:8" ht="15.75">
      <c r="A243" s="38"/>
      <c r="B243" s="49" t="s">
        <v>36</v>
      </c>
      <c r="C243" s="24">
        <f>D194</f>
        <v>54.19</v>
      </c>
      <c r="D243" s="24">
        <f>E194</f>
        <v>57.06</v>
      </c>
      <c r="E243" s="24">
        <f>F194</f>
        <v>240.01</v>
      </c>
      <c r="F243" s="24">
        <f>G194</f>
        <v>1654.4499999999998</v>
      </c>
      <c r="G243" s="115"/>
      <c r="H243" s="2"/>
    </row>
    <row r="244" spans="1:8" ht="15.75">
      <c r="A244" s="38"/>
      <c r="B244" s="49" t="s">
        <v>147</v>
      </c>
      <c r="C244" s="24">
        <f>D212</f>
        <v>56.989999999999995</v>
      </c>
      <c r="D244" s="24">
        <f>E212</f>
        <v>77.94</v>
      </c>
      <c r="E244" s="24">
        <f>F212</f>
        <v>177.33</v>
      </c>
      <c r="F244" s="24">
        <f>G212</f>
        <v>1602.71</v>
      </c>
      <c r="G244" s="115"/>
      <c r="H244" s="2"/>
    </row>
    <row r="245" spans="1:8" ht="15.75">
      <c r="A245" s="38"/>
      <c r="B245" s="49" t="s">
        <v>148</v>
      </c>
      <c r="C245" s="24">
        <f>D230</f>
        <v>51.91</v>
      </c>
      <c r="D245" s="24">
        <f>E230</f>
        <v>55.87</v>
      </c>
      <c r="E245" s="24">
        <f>F230</f>
        <v>283.56</v>
      </c>
      <c r="F245" s="24">
        <f>G230</f>
        <v>1805.5100000000002</v>
      </c>
      <c r="G245" s="115"/>
      <c r="H245" s="2"/>
    </row>
    <row r="246" spans="1:8" ht="15.75">
      <c r="A246" s="38"/>
      <c r="B246" s="49"/>
      <c r="C246" s="29">
        <f t="shared" ref="C246:F246" si="4">SUM(C234:C245)</f>
        <v>639.64</v>
      </c>
      <c r="D246" s="29">
        <f t="shared" si="4"/>
        <v>714.06000000000006</v>
      </c>
      <c r="E246" s="29">
        <f t="shared" si="4"/>
        <v>2793.2099999999996</v>
      </c>
      <c r="F246" s="29">
        <f t="shared" si="4"/>
        <v>19678.310000000005</v>
      </c>
      <c r="G246" s="115"/>
      <c r="H246" s="2"/>
    </row>
    <row r="247" spans="1:8" ht="15.75">
      <c r="A247" s="38"/>
      <c r="B247" s="49" t="s">
        <v>38</v>
      </c>
      <c r="C247" s="53">
        <f>C246/12</f>
        <v>53.303333333333335</v>
      </c>
      <c r="D247" s="53">
        <f>D246/12</f>
        <v>59.505000000000003</v>
      </c>
      <c r="E247" s="53">
        <f>E246/12</f>
        <v>232.76749999999996</v>
      </c>
      <c r="F247" s="53">
        <f>F246/12</f>
        <v>1639.8591666666671</v>
      </c>
      <c r="G247" s="115"/>
      <c r="H247" s="2"/>
    </row>
    <row r="248" spans="1:8" ht="15.75">
      <c r="A248" s="38"/>
      <c r="B248" s="49" t="s">
        <v>39</v>
      </c>
      <c r="C248" s="98">
        <v>54</v>
      </c>
      <c r="D248" s="27">
        <v>55.2</v>
      </c>
      <c r="E248" s="27">
        <v>229.8</v>
      </c>
      <c r="F248" s="27">
        <v>1632</v>
      </c>
      <c r="G248" s="115"/>
      <c r="H248" s="2"/>
    </row>
    <row r="249" spans="1:8" ht="15.75">
      <c r="A249" s="38"/>
      <c r="B249" s="49"/>
      <c r="C249" s="35"/>
      <c r="D249" s="27"/>
      <c r="E249" s="27"/>
      <c r="F249" s="27"/>
      <c r="G249" s="116"/>
      <c r="H249" s="2"/>
    </row>
    <row r="250" spans="1:8">
      <c r="A250" s="2"/>
      <c r="B250" s="2"/>
      <c r="C250" s="2"/>
      <c r="D250" s="2"/>
      <c r="E250" s="2"/>
      <c r="F250" s="2"/>
      <c r="G250" s="2"/>
    </row>
  </sheetData>
  <mergeCells count="49">
    <mergeCell ref="A6:A10"/>
    <mergeCell ref="B6:B8"/>
    <mergeCell ref="C6:C8"/>
    <mergeCell ref="D6:F7"/>
    <mergeCell ref="G6:G8"/>
    <mergeCell ref="B9:G9"/>
    <mergeCell ref="B10:H10"/>
    <mergeCell ref="B18:G18"/>
    <mergeCell ref="B29:G29"/>
    <mergeCell ref="B36:G36"/>
    <mergeCell ref="B2:G2"/>
    <mergeCell ref="B3:G4"/>
    <mergeCell ref="A46:B46"/>
    <mergeCell ref="C46:G46"/>
    <mergeCell ref="B47:G47"/>
    <mergeCell ref="B55:G55"/>
    <mergeCell ref="B28:G28"/>
    <mergeCell ref="B54:G54"/>
    <mergeCell ref="B83:G83"/>
    <mergeCell ref="A65:G65"/>
    <mergeCell ref="B66:G66"/>
    <mergeCell ref="B73:G73"/>
    <mergeCell ref="B184:G184"/>
    <mergeCell ref="B84:G84"/>
    <mergeCell ref="B92:G92"/>
    <mergeCell ref="A122:G122"/>
    <mergeCell ref="B123:G123"/>
    <mergeCell ref="B131:G131"/>
    <mergeCell ref="B167:G167"/>
    <mergeCell ref="B185:G185"/>
    <mergeCell ref="B196:G196"/>
    <mergeCell ref="B203:G203"/>
    <mergeCell ref="B202:G202"/>
    <mergeCell ref="C231:E232"/>
    <mergeCell ref="F231:F233"/>
    <mergeCell ref="G231:G249"/>
    <mergeCell ref="B195:G195"/>
    <mergeCell ref="B102:G102"/>
    <mergeCell ref="B103:G103"/>
    <mergeCell ref="B111:G111"/>
    <mergeCell ref="A177:G177"/>
    <mergeCell ref="B178:G178"/>
    <mergeCell ref="B141:G141"/>
    <mergeCell ref="B142:G142"/>
    <mergeCell ref="B214:G214"/>
    <mergeCell ref="B221:G221"/>
    <mergeCell ref="B149:G149"/>
    <mergeCell ref="B159:G159"/>
    <mergeCell ref="B160:G16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69ecff9-9d91-49ad-b6c8-2386e6911df0">SWXKEJWT4FA5-1263475442-1092</_dlc_DocId>
    <_dlc_DocIdUrl xmlns="369ecff9-9d91-49ad-b6c8-2386e6911df0">
      <Url>http://edu-sps.koiro.local/MR/Eliz/1/_layouts/15/DocIdRedir.aspx?ID=SWXKEJWT4FA5-1263475442-1092</Url>
      <Description>SWXKEJWT4FA5-1263475442-1092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C6AEA746C2D2640AD0EA9834C287EFE" ma:contentTypeVersion="1" ma:contentTypeDescription="Создание документа." ma:contentTypeScope="" ma:versionID="cb22e4f3363b71b765c410c1a0996635">
  <xsd:schema xmlns:xsd="http://www.w3.org/2001/XMLSchema" xmlns:xs="http://www.w3.org/2001/XMLSchema" xmlns:p="http://schemas.microsoft.com/office/2006/metadata/properties" xmlns:ns2="369ecff9-9d91-49ad-b6c8-2386e6911df0" targetNamespace="http://schemas.microsoft.com/office/2006/metadata/properties" ma:root="true" ma:fieldsID="d85fbe5c3a93874a9365f7fd965c4f7b" ns2:_="">
    <xsd:import namespace="369ecff9-9d91-49ad-b6c8-2386e6911df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9ecff9-9d91-49ad-b6c8-2386e6911df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49AD43-5334-40B8-8E88-02813643B00D}"/>
</file>

<file path=customXml/itemProps2.xml><?xml version="1.0" encoding="utf-8"?>
<ds:datastoreItem xmlns:ds="http://schemas.openxmlformats.org/officeDocument/2006/customXml" ds:itemID="{0EF7F18C-7B82-4824-A355-129F4CBB34A8}"/>
</file>

<file path=customXml/itemProps3.xml><?xml version="1.0" encoding="utf-8"?>
<ds:datastoreItem xmlns:ds="http://schemas.openxmlformats.org/officeDocument/2006/customXml" ds:itemID="{C4ECFC9E-D22F-4DBB-9C22-D52DF94744B9}"/>
</file>

<file path=customXml/itemProps4.xml><?xml version="1.0" encoding="utf-8"?>
<ds:datastoreItem xmlns:ds="http://schemas.openxmlformats.org/officeDocument/2006/customXml" ds:itemID="{8BC5DF85-379E-45CA-AFD1-F1EE0EE729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Питание</cp:lastModifiedBy>
  <cp:lastPrinted>2022-03-14T13:45:26Z</cp:lastPrinted>
  <dcterms:created xsi:type="dcterms:W3CDTF">2020-09-09T00:54:23Z</dcterms:created>
  <dcterms:modified xsi:type="dcterms:W3CDTF">2022-03-14T14:13:39Z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0x0101003C6AEA746C2D2640AD0EA9834C287EFE</vt:lpwstr>
  </property>
  <property fmtid="{D5CDD505-2E9C-101B-9397-08002B2CF9AE}" pid="3" name="_dlc_DocIdItemGuid">
    <vt:lpwstr>f114a70a-2ad6-4295-8539-1302bd1b2fad</vt:lpwstr>
  </property>
</Properties>
</file>