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480" windowHeight="7755"/>
  </bookViews>
  <sheets>
    <sheet name="Лист1" sheetId="1" r:id="rId1"/>
    <sheet name="контракт питание" sheetId="2" r:id="rId2"/>
    <sheet name="договоры питание" sheetId="3" r:id="rId3"/>
    <sheet name="Лист2" sheetId="4" r:id="rId4"/>
  </sheets>
  <definedNames>
    <definedName name="_xlnm.Print_Titles" localSheetId="0">Лист1!$13:$15</definedName>
    <definedName name="_xlnm.Print_Area" localSheetId="0">Лист1!$A$1:$O$76</definedName>
  </definedNames>
  <calcPr calcId="152511"/>
</workbook>
</file>

<file path=xl/calcChain.xml><?xml version="1.0" encoding="utf-8"?>
<calcChain xmlns="http://schemas.openxmlformats.org/spreadsheetml/2006/main"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8" i="1"/>
  <c r="D32" i="2" l="1"/>
  <c r="E3" i="2"/>
  <c r="E11" i="2"/>
  <c r="E8" i="2"/>
  <c r="D32" i="3"/>
  <c r="E21" i="2"/>
  <c r="E25" i="2"/>
</calcChain>
</file>

<file path=xl/sharedStrings.xml><?xml version="1.0" encoding="utf-8"?>
<sst xmlns="http://schemas.openxmlformats.org/spreadsheetml/2006/main" count="444" uniqueCount="269">
  <si>
    <t>Наименование заказчика</t>
  </si>
  <si>
    <t>Юридический адрес, телефон, электронная почта заказчика</t>
  </si>
  <si>
    <t>ИНН</t>
  </si>
  <si>
    <t>КПП</t>
  </si>
  <si>
    <t>КБК</t>
  </si>
  <si>
    <t>ОКВЭД</t>
  </si>
  <si>
    <t>№ заказа (№ лота)</t>
  </si>
  <si>
    <t>срок размещения заказа  (мес., год)</t>
  </si>
  <si>
    <t>срок исполнения контракта (месяц, год)</t>
  </si>
  <si>
    <t>Способ размещения заказа</t>
  </si>
  <si>
    <t>Обоснование внесения  изменений</t>
  </si>
  <si>
    <t>Условия контракта</t>
  </si>
  <si>
    <t>яйцо</t>
  </si>
  <si>
    <t>сахар</t>
  </si>
  <si>
    <t>макароны</t>
  </si>
  <si>
    <t>мука</t>
  </si>
  <si>
    <t>молоко</t>
  </si>
  <si>
    <t>соки</t>
  </si>
  <si>
    <t>мясо</t>
  </si>
  <si>
    <t>цыпленок</t>
  </si>
  <si>
    <t>масло сливочное</t>
  </si>
  <si>
    <t>масло растительное</t>
  </si>
  <si>
    <t>"97300000000000000340"</t>
  </si>
  <si>
    <t>кг</t>
  </si>
  <si>
    <t>шт</t>
  </si>
  <si>
    <t xml:space="preserve">л </t>
  </si>
  <si>
    <t>л</t>
  </si>
  <si>
    <t>работы по  промывке и опресовке систем отопления зданий</t>
  </si>
  <si>
    <t>штук</t>
  </si>
  <si>
    <t>открытый конкурс</t>
  </si>
  <si>
    <t>услуги по декаризации территории</t>
  </si>
  <si>
    <t>га</t>
  </si>
  <si>
    <t>картофель</t>
  </si>
  <si>
    <t>свекла</t>
  </si>
  <si>
    <t>морковь</t>
  </si>
  <si>
    <t>капуста</t>
  </si>
  <si>
    <t>лук репчатый</t>
  </si>
  <si>
    <t>яблоки</t>
  </si>
  <si>
    <t>груши</t>
  </si>
  <si>
    <t>крупа гречневая</t>
  </si>
  <si>
    <t>пшено</t>
  </si>
  <si>
    <t>рис</t>
  </si>
  <si>
    <t>горох</t>
  </si>
  <si>
    <t>треска</t>
  </si>
  <si>
    <t>сметана мдж 15%</t>
  </si>
  <si>
    <t>кефир мдж 2,5%</t>
  </si>
  <si>
    <t>Кисломолочный напиток "Снежок"</t>
  </si>
  <si>
    <t>творог мдж 9%</t>
  </si>
  <si>
    <t xml:space="preserve"> сыр</t>
  </si>
  <si>
    <t>хлеб пшеничный</t>
  </si>
  <si>
    <t>хлеб ржано-пшеничный</t>
  </si>
  <si>
    <t>чернослив</t>
  </si>
  <si>
    <t>97300000000000000225</t>
  </si>
  <si>
    <t>347010004</t>
  </si>
  <si>
    <t>ОКТМО</t>
  </si>
  <si>
    <t>ОКПД</t>
  </si>
  <si>
    <t>01.13.23</t>
  </si>
  <si>
    <t>01.11.21</t>
  </si>
  <si>
    <t>01.12.11</t>
  </si>
  <si>
    <t>01.12.13</t>
  </si>
  <si>
    <t>01.13.21</t>
  </si>
  <si>
    <t>15.51.11</t>
  </si>
  <si>
    <t>15.51.30</t>
  </si>
  <si>
    <t>15.51.40</t>
  </si>
  <si>
    <t>15.51.52</t>
  </si>
  <si>
    <t>15.42.11</t>
  </si>
  <si>
    <t>15.20.12</t>
  </si>
  <si>
    <t>15.12.11</t>
  </si>
  <si>
    <t>15.81.11</t>
  </si>
  <si>
    <t>15.61.32</t>
  </si>
  <si>
    <t>01.11.22</t>
  </si>
  <si>
    <t>01.24.20</t>
  </si>
  <si>
    <t>15.83.12</t>
  </si>
  <si>
    <t>15.85.11</t>
  </si>
  <si>
    <t>15.61.21</t>
  </si>
  <si>
    <t>15.32.10</t>
  </si>
  <si>
    <t>СОГЛАСОВАНО</t>
  </si>
  <si>
    <t>___________________________ А. А. Свистунов</t>
  </si>
  <si>
    <t>УТВЕРЖДАЮ</t>
  </si>
  <si>
    <t>___________________________</t>
  </si>
  <si>
    <t>(Ф.И.О. должность руководителя (уполномоченного должностного лица) Заказчика)</t>
  </si>
  <si>
    <t>__________________________</t>
  </si>
  <si>
    <t>Подпись</t>
  </si>
  <si>
    <t>М.П.</t>
  </si>
  <si>
    <t>дата утверждения</t>
  </si>
  <si>
    <t>______________________</t>
  </si>
  <si>
    <t>* При наличии</t>
  </si>
  <si>
    <t>Начальник Финансового Управления              Администрации города Костромы</t>
  </si>
  <si>
    <t>74.70.11</t>
  </si>
  <si>
    <t>70.32.13</t>
  </si>
  <si>
    <t>единственный поставщик</t>
  </si>
  <si>
    <t>74.70.3</t>
  </si>
  <si>
    <t>70.32</t>
  </si>
  <si>
    <t>Наименование  предмета контракта</t>
  </si>
  <si>
    <t>Минимально необходимые требования, предъявляемые к предмету контракта</t>
  </si>
  <si>
    <t>Ед. измерения</t>
  </si>
  <si>
    <t>Количество (объем)</t>
  </si>
  <si>
    <t>Ориентировочная начальная (максимальная) цена контракта</t>
  </si>
  <si>
    <t>График осуществления процедур закупки</t>
  </si>
  <si>
    <t>План-график размещения заказов на поставки товаров, выполнение работ, оказание услуг для обеспечения государственных и муниципальных нужд на 2014 год</t>
  </si>
  <si>
    <t>п.4 ч.1 ст.93</t>
  </si>
  <si>
    <t>Всего:</t>
  </si>
  <si>
    <t>У СМП</t>
  </si>
  <si>
    <t>01.11.2</t>
  </si>
  <si>
    <t>01.11.8</t>
  </si>
  <si>
    <t>15.51.12</t>
  </si>
  <si>
    <t>15.51.13</t>
  </si>
  <si>
    <t>15.51.14</t>
  </si>
  <si>
    <t>15.51.4</t>
  </si>
  <si>
    <t>15.51.3</t>
  </si>
  <si>
    <t>15.42.1</t>
  </si>
  <si>
    <t>15.11.1</t>
  </si>
  <si>
    <t>15.12.1</t>
  </si>
  <si>
    <t>15.20</t>
  </si>
  <si>
    <t>15.81</t>
  </si>
  <si>
    <t>15.61.3</t>
  </si>
  <si>
    <t>01.11.1</t>
  </si>
  <si>
    <t>01.24</t>
  </si>
  <si>
    <t>15.83</t>
  </si>
  <si>
    <t>15.85</t>
  </si>
  <si>
    <t>15.61.2</t>
  </si>
  <si>
    <t>15.32</t>
  </si>
  <si>
    <t>ГОСТ Р 52969-2008,Технический регламент на молоко и молочную продукцию, м.д.ж. 72,5%, высший сорт, фасовка не более 400 г,  остаточный срок реализации не менее 80 %, закупки у субъектов малого предпринимательста</t>
  </si>
  <si>
    <t>ГОСТ 16270-70; среднего размера 120-150 г, фрукты последнего урожая, чистые без поражений, наличие маркировочных ярлыков на упаковке, остаточный срок реализации не менее 80 %, закупки у субъектов малого предпринимательста</t>
  </si>
  <si>
    <t>ГОСТ 21713-76; ГОСТ 21714-76; среднего размера 120-150 г, фрукты последнего урожая, чистые без поражений, наличие маркировочных ярлыков на упаковке,  остаточный срок реализации не менее 80 %, закупки у субъектов малого предпринимательста</t>
  </si>
  <si>
    <t>ГОСТ Р 51808-01;  клубни среднего и крупного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</t>
  </si>
  <si>
    <t>ГОСТ Р 51811-2001; среднего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обязательно,, закупки у субъектов малого предпринимательста</t>
  </si>
  <si>
    <t>ГОСТ Р 51782-2001; среднего размера,овощи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</t>
  </si>
  <si>
    <t>ГОСТ Р 50809-2001; среднего размера,овощи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</t>
  </si>
  <si>
    <t xml:space="preserve"> ГОСТ Р 51783-2001; среднего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</t>
  </si>
  <si>
    <t>м.д.ж. не более 15%, фасовка не более 0,5 кг, продукция должна соответствовать ГОСТу Р 52092-2003 «Сметана. Технические условия», Федеральному закону от 12 июня 2008 года № 88-ФЗ «Технический регламент на молоко и молочную продукцию»; поставки до 7 часов утра, остаточный срок реализации не менее 80 %,закупки у субъектов малого предпринимательста</t>
  </si>
  <si>
    <t>м.д.ж. 2,5%, фасовка 1 л, продукция должна соответствовать ГОСТу Р 52093-2003 «Кефир. Технические условия», Федеральному закону от 12 июня 2008 года № 88-ФЗ «Технический регламент на молоко и молочную продукцию». ; поставка до 7 часов утра, остаточный срок реализации не менее 80 %,закупки у субъектов малого предпринимательста</t>
  </si>
  <si>
    <t>м.д.ж. 2,5%, продукция должна соответствовать Федеральному закону от 12 июня 2008 года № 88-ФЗ «Технический регламент на молоко и молочную продукцию»; поставки до 7 часов утра, остаточный срок реализации не менее 80 %, закупки у субъектов малого предпринимательста</t>
  </si>
  <si>
    <t>м.д.ж. от 3,2% до 9%,  соответствует требованием ГОСТа Р 52096-2003 «Творог. Технические условия», Федерального закона от 12 июня 2008 года № 88-ФЗ «Технический регламент на молоко и молочную продукцию», остаточный срок реализации не менее 80 %, закупки у субъектов малого предпринимательста</t>
  </si>
  <si>
    <t xml:space="preserve"> не острых сортов (твердые, полутвердые) соответствует требованием ГОСТа Р 52686-2006 «Сыры. Общие технические условия», Федерального закона от 12 июня 2008 года № 88-ФЗ «Технический регламент на молоко и молочную продукцию», остаточный срок реализации не менее 80 %, закупки у субъектов малого предпринимательста</t>
  </si>
  <si>
    <t>Молоко питьевое, пастеризованное, 2,5% жирности, фасовка пакетированное, соответствующее требованиям ГОСТ Р 52090-2003 «Молоко питьевое и напиток молочный. Технические условия DRINKING MILK BEVERAGE. SPECIFICATIONS», Федерального закона от 12 июня 2008 года № 88-ФЗ «Технический регламент на молоко и молочную продукцию», поставка до 7 утра, остаточный срок реализации не менее 80 %, закупки у субъектов малого предпринимательста</t>
  </si>
  <si>
    <t>ГОСТ 52465-2005, расфасовка по 1 литру (подсолнечное), жидкое,  остаточный срок реализации не менее 80 %,, закупки у субъектов малого предпринимательста</t>
  </si>
  <si>
    <t>цыпленок бройлерный от 1,3 кг до 1,8 кг. 1 категории, потрошеный, охлажденный Согласно ГОСТ Р 52702-2006, остаточный срок реализации не менее 80 %, закупки у субъектов малого предпринимательста</t>
  </si>
  <si>
    <t>Мясо говядина в отрубах,  охлажденное: ГОСТ – Р52601-2006 «Мясо. Разделка говядины на отрубы», остаточный срок реализации не менее 80 %, закупки у субъектов малого предпринимательста</t>
  </si>
  <si>
    <t>Подрядчик выполняет работы гидропневматической  промывке и опресовке внутренней системы отопления в соответствие с требованиями ПТЭТЭ с получением соответствующего акта от теплоснабжающей организации, закупки у субъектов малого предпринимательста</t>
  </si>
  <si>
    <t>03.2014</t>
  </si>
  <si>
    <t>05.2014</t>
  </si>
  <si>
    <t>Исполнитель проводит работы по декаризации территории,в соответствии с требованиями, установленными соответствующими санитарными правилами и нормами, а также  контрольную проверку обработки в соответствии с Методическими указаниями по организации и проведению противоклещевых мероприятий и биологических наблюдений в природных очагах клещевого энцефалита (от 2 октября 1987 г. N 28-6/33), закупки у субъектов малого предпринимательста</t>
  </si>
  <si>
    <t>02.2015/2 раза в неделю</t>
  </si>
  <si>
    <t>02.2015/3 раза в неделю</t>
  </si>
  <si>
    <t>02.2015/ежедневно</t>
  </si>
  <si>
    <t>02.2015/3 раза в месяц</t>
  </si>
  <si>
    <t>02.2015/4 раза в месяц</t>
  </si>
  <si>
    <t>02.2015/еженедельно</t>
  </si>
  <si>
    <t>Треска обезглавленная потрошеная свежезамороженная в упаковке соответствующей требованиям санитарных норм и правил СанПиН 2.3.4.050-96, ГОСТ 1168-86 «Рыба мороженная. Технические условия», остаточный срок реализации не менее 80 % закупки у субъектов малого предпринимательста</t>
  </si>
  <si>
    <t>Хлеб белый пшеничный батоном,  согласно ГОСТ Р 53072-2008 «Изделия хлебобулочные в упаковке. Технические условия» из пшеничной муки высшего сорта, остаточный срок реализации не менее 80 %</t>
  </si>
  <si>
    <t>Хлеб ржано-пшеничный  Дарницкий, согласно ГОСТ 26983-86 «Хлеб Дарницкий Технические условия», остаточный срок реализации не менее 80 %</t>
  </si>
  <si>
    <t xml:space="preserve"> крупа гречневая ядрица, первый сорт; ГОСТ 5550-74,остаточный срок реализации не менее 80 %,  закупки у субъектов малого предпринимательста</t>
  </si>
  <si>
    <t>пшено шлифованное высший сорт; ГОСТ 572-60, закупки у субъектов малого предпринимательста</t>
  </si>
  <si>
    <t>рис шлифованный - высший сорт, ГОСТ 6292-93, остаточный срок реализации не менее 80 %, закупки у субъектов малого предпринимательста</t>
  </si>
  <si>
    <t>горох шлифованный, ГОСТ 5312-90, остаточный срок реализации не менее 80 % , закупки у субъектов малого предпринимательста</t>
  </si>
  <si>
    <t>Яйцо куриное отборное, должно соответствовать ГОСТу Р 52121-2003,  остаточный срок реализации не менее 80 %, закупки у субъектов малого предпринимательста</t>
  </si>
  <si>
    <t>Сахарный песок, без повышенной загрязненности, ГОСТ 21-94 «Сахар-песок. Технические условия», остаточный срок реализации не менее 80 %,, закупки у субъектов малого предпринимательста</t>
  </si>
  <si>
    <t>макаронные изделия в ассортименте высший сорт, соответствуют национальному стандарту Российской Федерации ГОСТ Р 51865-2010, остаточный срок реализации не менее 80 %,, закупки у субъектов малого предпринимательста</t>
  </si>
  <si>
    <t>мука пшеничная хлебопекарная, высший сорт, ГОСТ 52189-2003, остаточный срок реализации не менее 80 %,, , закупки у субъектов малого предпринимательста</t>
  </si>
  <si>
    <t>Фруктовые нектары в ассортименте, расфасованные в тетрапакеты. Товар должен сопровождаться документами, содержащими полную и достоверную информацию о качестве и безопасности пищевых продуктов, соответствовать требованиям Федерального закона от 27 октября 2008 года № 178-ФЗ «Технический регламент на соковую продукцию из фруктов и овощей», иметь свидетельство о государственной регистрации, маркировка должна содержать сведенья о возрастной категории детей, для которых предназначен данный продукт  остаточный срок реализации не менее 80 %, закупки у субъектов малого предпринимательста</t>
  </si>
  <si>
    <t>ГОСТ 28501-90; остаточный срок реализации не менее 80 %,, закупки у субъектов малого предпринимательста</t>
  </si>
  <si>
    <t>09.2014</t>
  </si>
  <si>
    <t>электронный аукцион</t>
  </si>
  <si>
    <t>Заместитель главы Администрации - председатель Комитета образования, культуры,                                                                                          спорта и работы с молодежью Администрации города Костромы</t>
  </si>
  <si>
    <t>___________________________ О. Л. Еремина</t>
  </si>
  <si>
    <t xml:space="preserve">муниципальное бюджетное образовательное учреждение города Костромы "Средняя общеобразовательная школа № 29" </t>
  </si>
  <si>
    <t>156002, Костромская область, город Кострома , ул. Островского,38 тел. 8(4942) 31-22-30, e-mail: kos-school29@mail.ru</t>
  </si>
  <si>
    <t>приобретение учебников</t>
  </si>
  <si>
    <t>Учебники 2012-2014 г. издания, соответствуют требованиям ФГОС. Вес, шрифтовое оформление, качество печати учебных изданий, полиграфические материалы должны соответствовать санитарно-гигиеническим нормам и требованиям изложенным в Санитарных правилах и нормативах «Гигиенические требования к изданиям учебным для общего и начального профессионального образования СанПиН 2.4.7.1166-02</t>
  </si>
  <si>
    <t>аукцион</t>
  </si>
  <si>
    <t>кол-во</t>
  </si>
  <si>
    <t>цена</t>
  </si>
  <si>
    <t>стоимость</t>
  </si>
  <si>
    <t>соль</t>
  </si>
  <si>
    <t>чай</t>
  </si>
  <si>
    <t>кофе</t>
  </si>
  <si>
    <t>майонез</t>
  </si>
  <si>
    <t>лавровый лист</t>
  </si>
  <si>
    <t>шоколад</t>
  </si>
  <si>
    <t>дрожжи</t>
  </si>
  <si>
    <t>какао</t>
  </si>
  <si>
    <t>мак</t>
  </si>
  <si>
    <t>сода</t>
  </si>
  <si>
    <t>вафли, конфеты</t>
  </si>
  <si>
    <t>уксус</t>
  </si>
  <si>
    <t>чеснок</t>
  </si>
  <si>
    <t>мандарины</t>
  </si>
  <si>
    <t>апельсины</t>
  </si>
  <si>
    <t>киви</t>
  </si>
  <si>
    <t>лимоны</t>
  </si>
  <si>
    <t>филе цыпленок</t>
  </si>
  <si>
    <t>рыбные консерв.</t>
  </si>
  <si>
    <t>сельдь солен.</t>
  </si>
  <si>
    <t>молоко сгущ.</t>
  </si>
  <si>
    <t>мясные консерв.</t>
  </si>
  <si>
    <t>кукуруза</t>
  </si>
  <si>
    <t>горошек</t>
  </si>
  <si>
    <t>томатная паста</t>
  </si>
  <si>
    <t>чай в пакетах</t>
  </si>
  <si>
    <t>кофе 3в1</t>
  </si>
  <si>
    <t>огурцы консерв.</t>
  </si>
  <si>
    <t>помидоры св.</t>
  </si>
  <si>
    <t>огурцы св.</t>
  </si>
  <si>
    <t>услуги связи</t>
  </si>
  <si>
    <t>ОАО КГТС</t>
  </si>
  <si>
    <t>услуги охраны</t>
  </si>
  <si>
    <t>обсуживание пож</t>
  </si>
  <si>
    <t>проверка приборов учёта</t>
  </si>
  <si>
    <t>электроиспытания</t>
  </si>
  <si>
    <t>замеры освещенн</t>
  </si>
  <si>
    <t>цифровая подпись</t>
  </si>
  <si>
    <t>интернет-представительство</t>
  </si>
  <si>
    <t>лабораторные исследования</t>
  </si>
  <si>
    <t>медицинский осмотр</t>
  </si>
  <si>
    <t>приобретение огнетушителей</t>
  </si>
  <si>
    <t>обсуживание компьютерн</t>
  </si>
  <si>
    <t>паспорт бти</t>
  </si>
  <si>
    <t>приобретение стройматериалов</t>
  </si>
  <si>
    <t>моющие</t>
  </si>
  <si>
    <t>ФГКУ УМВД, ФГУП "Охрана"</t>
  </si>
  <si>
    <t>медикаменты</t>
  </si>
  <si>
    <t>ОПКОМ</t>
  </si>
  <si>
    <t>пропитка, проверка, испытание</t>
  </si>
  <si>
    <t>учебные расходы (аттестаты)</t>
  </si>
  <si>
    <t>приобретение основных средств (мебель)</t>
  </si>
  <si>
    <t>Условия финансового обеспечения исполнения контракта (включая размер аванса) 1% / 10%</t>
  </si>
  <si>
    <t>ЦСМ</t>
  </si>
  <si>
    <t>0,73/7,31</t>
  </si>
  <si>
    <t>0,02/0,24</t>
  </si>
  <si>
    <t>22.11.1</t>
  </si>
  <si>
    <t xml:space="preserve"> </t>
  </si>
  <si>
    <t>22.11,21</t>
  </si>
  <si>
    <t>4,7/47</t>
  </si>
  <si>
    <t>Яблокова Мария Георгиевна, директор</t>
  </si>
  <si>
    <t>"97300000000000000310"</t>
  </si>
  <si>
    <t>"97300000000000000225"</t>
  </si>
  <si>
    <t>0,12/1,2</t>
  </si>
  <si>
    <t>1,03/10,3</t>
  </si>
  <si>
    <t>07.2014</t>
  </si>
  <si>
    <t>1,82/18,2</t>
  </si>
  <si>
    <t>1,2/12</t>
  </si>
  <si>
    <t>0,42/4,2</t>
  </si>
  <si>
    <t>0,97/9,7</t>
  </si>
  <si>
    <t>1,64/16,4</t>
  </si>
  <si>
    <t>0,6/6</t>
  </si>
  <si>
    <t>1,25/12,5</t>
  </si>
  <si>
    <t>0,34/3,4</t>
  </si>
  <si>
    <t>2,45/24,5</t>
  </si>
  <si>
    <t>0,69/6,9</t>
  </si>
  <si>
    <t>0,88/8,88</t>
  </si>
  <si>
    <t>0,28/2,8</t>
  </si>
  <si>
    <t>0,64/6,4</t>
  </si>
  <si>
    <t>0,48/4,8</t>
  </si>
  <si>
    <t>0,44/4,4</t>
  </si>
  <si>
    <t>0,09/0,9</t>
  </si>
  <si>
    <t>обстоятельства, предвидеть которые на дату утверждения план-графика было не возможно</t>
  </si>
  <si>
    <t>1,11/11,1</t>
  </si>
  <si>
    <t>3292/2914,2</t>
  </si>
  <si>
    <t xml:space="preserve"> ГОСТ Р 51783-2001; среднего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предпринимательста. Совместные торги.</t>
  </si>
  <si>
    <t>Сахарный песок, без повышенной загрязненности, ГОСТ 21-94 «Сахар-песок. Технические условия», остаточный срок реализации не менее 80 %,, закупки у субъектов малого предпринимательста. Совместные торги.</t>
  </si>
  <si>
    <t>ГОСТ Р 50809-2001; среднего размера,овощи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предпринимательста. Совместные торги.</t>
  </si>
  <si>
    <t>ГОСТ Р 51782-2001; среднего размера,овощи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предпринимательста. Совместные торги.</t>
  </si>
  <si>
    <t>ГОСТ Р 51811-2001; среднего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обязательно,, закупки у субъектов малого предпринимательста. Совместные торги.</t>
  </si>
  <si>
    <t>ГОСТ Р 51808-01;  клубни среднего и крупного размера, овощи должны быть чистыми без поражений последнего урожая,остаточный срок реализации не менее 80 %, наличие маркировочных ярлыков обязательно, закупки у субъектов малого предпринимательста. Совместные торги.</t>
  </si>
  <si>
    <t>08.2014/2 раза в неделю</t>
  </si>
  <si>
    <t>08.2014/еженедельно</t>
  </si>
  <si>
    <t>Директор школы                       М.Г. Яблокова</t>
  </si>
  <si>
    <t>"05" марта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</si>
</sst>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9" fontId="1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" fontId="4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0" fontId="6" fillId="0" borderId="0" xfId="0" applyFont="1" applyBorder="1"/>
    <xf numFmtId="0" fontId="4" fillId="0" borderId="0" xfId="0" applyFont="1" applyBorder="1"/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5" fillId="0" borderId="0" xfId="0" applyFont="1"/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7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wrapText="1"/>
    </xf>
    <xf numFmtId="49" fontId="5" fillId="0" borderId="3" xfId="0" applyNumberFormat="1" applyFont="1" applyBorder="1" applyAlignment="1"/>
    <xf numFmtId="49" fontId="5" fillId="0" borderId="4" xfId="0" applyNumberFormat="1" applyFont="1" applyBorder="1" applyAlignment="1"/>
    <xf numFmtId="49" fontId="5" fillId="0" borderId="2" xfId="0" applyNumberFormat="1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7"/>
  <sheetViews>
    <sheetView tabSelected="1" view="pageBreakPreview" topLeftCell="A58" zoomScale="78" zoomScaleNormal="90" zoomScaleSheetLayoutView="78" workbookViewId="0">
      <selection activeCell="K68" sqref="K68:M68"/>
    </sheetView>
  </sheetViews>
  <sheetFormatPr defaultRowHeight="15" x14ac:dyDescent="0.25"/>
  <cols>
    <col min="1" max="1" width="19" style="15" customWidth="1"/>
    <col min="2" max="2" width="6.7109375" style="15" customWidth="1"/>
    <col min="3" max="3" width="11.85546875" style="15" customWidth="1"/>
    <col min="4" max="4" width="3.7109375" style="15" customWidth="1"/>
    <col min="5" max="5" width="24.28515625" style="15" customWidth="1"/>
    <col min="6" max="6" width="53.42578125" style="15" customWidth="1"/>
    <col min="7" max="7" width="13" style="15" customWidth="1"/>
    <col min="8" max="8" width="9.42578125" style="15" customWidth="1"/>
    <col min="9" max="9" width="13" style="15" customWidth="1"/>
    <col min="10" max="10" width="22.28515625" style="15" customWidth="1"/>
    <col min="11" max="11" width="10.140625" style="15" customWidth="1"/>
    <col min="12" max="12" width="10" style="15" customWidth="1"/>
    <col min="13" max="13" width="7.7109375" style="15" customWidth="1"/>
    <col min="14" max="14" width="22.85546875" style="15" customWidth="1"/>
    <col min="15" max="16384" width="9.140625" style="15"/>
  </cols>
  <sheetData>
    <row r="1" spans="1:99" ht="15" customHeight="1" x14ac:dyDescent="0.25">
      <c r="F1" s="95" t="s">
        <v>76</v>
      </c>
      <c r="G1" s="95"/>
      <c r="H1" s="95"/>
      <c r="I1" s="95"/>
      <c r="J1" s="95"/>
      <c r="K1" s="95"/>
      <c r="L1" s="95" t="s">
        <v>78</v>
      </c>
      <c r="M1" s="95"/>
      <c r="N1" s="95"/>
      <c r="O1" s="14"/>
    </row>
    <row r="2" spans="1:99" ht="27.75" customHeight="1" x14ac:dyDescent="0.25">
      <c r="F2" s="95" t="s">
        <v>164</v>
      </c>
      <c r="G2" s="95"/>
      <c r="H2" s="95"/>
      <c r="I2" s="95"/>
      <c r="J2" s="95"/>
      <c r="K2" s="95"/>
      <c r="L2" s="106" t="s">
        <v>267</v>
      </c>
      <c r="M2" s="107"/>
      <c r="N2" s="107"/>
      <c r="O2" s="14"/>
    </row>
    <row r="3" spans="1:99" ht="15" customHeight="1" x14ac:dyDescent="0.25">
      <c r="F3" s="96" t="s">
        <v>165</v>
      </c>
      <c r="G3" s="96"/>
      <c r="H3" s="96"/>
      <c r="I3" s="96"/>
      <c r="J3" s="96"/>
      <c r="K3" s="96"/>
      <c r="L3" s="95" t="s">
        <v>79</v>
      </c>
      <c r="M3" s="95"/>
      <c r="N3" s="95"/>
      <c r="O3" s="14"/>
    </row>
    <row r="4" spans="1:99" x14ac:dyDescent="0.25"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99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99" ht="15.75" x14ac:dyDescent="0.25">
      <c r="A6" s="108" t="s">
        <v>99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"/>
      <c r="O6" s="1"/>
    </row>
    <row r="7" spans="1:9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99" ht="12.75" customHeight="1" x14ac:dyDescent="0.25">
      <c r="A8" s="100" t="s">
        <v>0</v>
      </c>
      <c r="B8" s="101"/>
      <c r="C8" s="102"/>
      <c r="D8" s="103" t="s">
        <v>166</v>
      </c>
      <c r="E8" s="104"/>
      <c r="F8" s="104"/>
      <c r="G8" s="104"/>
      <c r="H8" s="104"/>
      <c r="I8" s="104"/>
      <c r="J8" s="104"/>
      <c r="K8" s="104"/>
      <c r="L8" s="104"/>
      <c r="M8" s="105"/>
      <c r="N8" s="48"/>
      <c r="O8" s="1"/>
    </row>
    <row r="9" spans="1:99" ht="23.25" customHeight="1" x14ac:dyDescent="0.25">
      <c r="A9" s="103" t="s">
        <v>1</v>
      </c>
      <c r="B9" s="104"/>
      <c r="C9" s="105"/>
      <c r="D9" s="103" t="s">
        <v>167</v>
      </c>
      <c r="E9" s="104"/>
      <c r="F9" s="104"/>
      <c r="G9" s="104"/>
      <c r="H9" s="104"/>
      <c r="I9" s="104"/>
      <c r="J9" s="104"/>
      <c r="K9" s="104"/>
      <c r="L9" s="104"/>
      <c r="M9" s="105"/>
      <c r="N9" s="1"/>
      <c r="O9" s="1"/>
    </row>
    <row r="10" spans="1:99" x14ac:dyDescent="0.25">
      <c r="A10" s="100" t="s">
        <v>2</v>
      </c>
      <c r="B10" s="101"/>
      <c r="C10" s="102"/>
      <c r="D10" s="135">
        <v>4442017030</v>
      </c>
      <c r="E10" s="136"/>
      <c r="F10" s="136"/>
      <c r="G10" s="136"/>
      <c r="H10" s="136"/>
      <c r="I10" s="136"/>
      <c r="J10" s="136"/>
      <c r="K10" s="136"/>
      <c r="L10" s="136"/>
      <c r="M10" s="137"/>
      <c r="N10" s="1"/>
      <c r="O10" s="1"/>
    </row>
    <row r="11" spans="1:99" x14ac:dyDescent="0.25">
      <c r="A11" s="100" t="s">
        <v>3</v>
      </c>
      <c r="B11" s="101"/>
      <c r="C11" s="102"/>
      <c r="D11" s="135">
        <v>440101001</v>
      </c>
      <c r="E11" s="136"/>
      <c r="F11" s="136"/>
      <c r="G11" s="136"/>
      <c r="H11" s="136"/>
      <c r="I11" s="136"/>
      <c r="J11" s="136"/>
      <c r="K11" s="136"/>
      <c r="L11" s="136"/>
      <c r="M11" s="137"/>
      <c r="N11" s="1"/>
      <c r="O11" s="1"/>
    </row>
    <row r="12" spans="1:99" x14ac:dyDescent="0.25">
      <c r="A12" s="100" t="s">
        <v>54</v>
      </c>
      <c r="B12" s="101"/>
      <c r="C12" s="102"/>
      <c r="D12" s="97" t="s">
        <v>53</v>
      </c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</row>
    <row r="13" spans="1:99" x14ac:dyDescent="0.25">
      <c r="A13" s="117" t="s">
        <v>4</v>
      </c>
      <c r="B13" s="142" t="s">
        <v>5</v>
      </c>
      <c r="C13" s="145" t="s">
        <v>55</v>
      </c>
      <c r="D13" s="119" t="s">
        <v>11</v>
      </c>
      <c r="E13" s="120"/>
      <c r="F13" s="120"/>
      <c r="G13" s="120"/>
      <c r="H13" s="120"/>
      <c r="I13" s="120"/>
      <c r="J13" s="120"/>
      <c r="K13" s="120"/>
      <c r="L13" s="121"/>
      <c r="M13" s="114" t="s">
        <v>9</v>
      </c>
      <c r="N13" s="114" t="s">
        <v>10</v>
      </c>
      <c r="O13" s="1"/>
    </row>
    <row r="14" spans="1:99" ht="24.75" customHeight="1" x14ac:dyDescent="0.25">
      <c r="A14" s="141"/>
      <c r="B14" s="143"/>
      <c r="C14" s="146"/>
      <c r="D14" s="117" t="s">
        <v>6</v>
      </c>
      <c r="E14" s="117" t="s">
        <v>93</v>
      </c>
      <c r="F14" s="117" t="s">
        <v>94</v>
      </c>
      <c r="G14" s="117" t="s">
        <v>95</v>
      </c>
      <c r="H14" s="117" t="s">
        <v>96</v>
      </c>
      <c r="I14" s="117" t="s">
        <v>97</v>
      </c>
      <c r="J14" s="117" t="s">
        <v>226</v>
      </c>
      <c r="K14" s="122" t="s">
        <v>98</v>
      </c>
      <c r="L14" s="123"/>
      <c r="M14" s="115"/>
      <c r="N14" s="115"/>
      <c r="O14" s="1"/>
    </row>
    <row r="15" spans="1:99" ht="51" customHeight="1" x14ac:dyDescent="0.25">
      <c r="A15" s="118"/>
      <c r="B15" s="144"/>
      <c r="C15" s="147"/>
      <c r="D15" s="118"/>
      <c r="E15" s="118"/>
      <c r="F15" s="118"/>
      <c r="G15" s="118"/>
      <c r="H15" s="118"/>
      <c r="I15" s="118"/>
      <c r="J15" s="118"/>
      <c r="K15" s="22" t="s">
        <v>7</v>
      </c>
      <c r="L15" s="22" t="s">
        <v>8</v>
      </c>
      <c r="M15" s="116"/>
      <c r="N15" s="116"/>
      <c r="O15" s="1"/>
    </row>
    <row r="16" spans="1:99" x14ac:dyDescent="0.25">
      <c r="A16" s="2">
        <v>1</v>
      </c>
      <c r="B16" s="31">
        <v>2</v>
      </c>
      <c r="C16" s="2">
        <v>3</v>
      </c>
      <c r="D16" s="2">
        <v>4</v>
      </c>
      <c r="E16" s="2">
        <v>5</v>
      </c>
      <c r="F16" s="2" t="s">
        <v>231</v>
      </c>
      <c r="G16" s="2">
        <v>7</v>
      </c>
      <c r="H16" s="2">
        <v>8</v>
      </c>
      <c r="I16" s="2">
        <v>9</v>
      </c>
      <c r="J16" s="2">
        <v>10</v>
      </c>
      <c r="K16" s="2">
        <v>11</v>
      </c>
      <c r="L16" s="2">
        <v>12</v>
      </c>
      <c r="M16" s="2">
        <v>13</v>
      </c>
      <c r="N16" s="2">
        <v>14</v>
      </c>
      <c r="O16" s="1"/>
    </row>
    <row r="17" spans="1:15" ht="59.25" customHeight="1" x14ac:dyDescent="0.25">
      <c r="A17" s="11" t="s">
        <v>52</v>
      </c>
      <c r="B17" s="32" t="s">
        <v>92</v>
      </c>
      <c r="C17" s="11" t="s">
        <v>89</v>
      </c>
      <c r="D17" s="21">
        <v>1</v>
      </c>
      <c r="E17" s="11" t="s">
        <v>27</v>
      </c>
      <c r="F17" s="11" t="s">
        <v>139</v>
      </c>
      <c r="G17" s="12" t="s">
        <v>28</v>
      </c>
      <c r="H17" s="12">
        <v>1</v>
      </c>
      <c r="I17" s="24">
        <v>73.11</v>
      </c>
      <c r="J17" s="26" t="s">
        <v>228</v>
      </c>
      <c r="K17" s="30" t="s">
        <v>140</v>
      </c>
      <c r="L17" s="30" t="s">
        <v>162</v>
      </c>
      <c r="M17" s="12" t="s">
        <v>163</v>
      </c>
      <c r="N17" s="11"/>
      <c r="O17" s="1"/>
    </row>
    <row r="18" spans="1:15" ht="81.75" customHeight="1" x14ac:dyDescent="0.25">
      <c r="A18" s="11" t="s">
        <v>52</v>
      </c>
      <c r="B18" s="32" t="s">
        <v>91</v>
      </c>
      <c r="C18" s="11" t="s">
        <v>88</v>
      </c>
      <c r="D18" s="21">
        <f>D17+1</f>
        <v>2</v>
      </c>
      <c r="E18" s="49" t="s">
        <v>30</v>
      </c>
      <c r="F18" s="11" t="s">
        <v>142</v>
      </c>
      <c r="G18" s="12" t="s">
        <v>31</v>
      </c>
      <c r="H18" s="12">
        <v>0.8</v>
      </c>
      <c r="I18" s="50">
        <v>2.4</v>
      </c>
      <c r="J18" s="51" t="s">
        <v>229</v>
      </c>
      <c r="K18" s="52" t="s">
        <v>140</v>
      </c>
      <c r="L18" s="52" t="s">
        <v>162</v>
      </c>
      <c r="M18" s="12" t="s">
        <v>163</v>
      </c>
      <c r="N18" s="11"/>
      <c r="O18" s="1"/>
    </row>
    <row r="19" spans="1:15" ht="85.5" customHeight="1" x14ac:dyDescent="0.25">
      <c r="A19" s="57" t="s">
        <v>235</v>
      </c>
      <c r="B19" s="32" t="s">
        <v>230</v>
      </c>
      <c r="C19" s="53" t="s">
        <v>232</v>
      </c>
      <c r="D19" s="21">
        <v>3</v>
      </c>
      <c r="E19" s="49" t="s">
        <v>168</v>
      </c>
      <c r="F19" s="54" t="s">
        <v>169</v>
      </c>
      <c r="G19" s="55" t="s">
        <v>24</v>
      </c>
      <c r="H19" s="55">
        <v>1704</v>
      </c>
      <c r="I19" s="50">
        <v>470</v>
      </c>
      <c r="J19" s="26" t="s">
        <v>233</v>
      </c>
      <c r="K19" s="63" t="s">
        <v>141</v>
      </c>
      <c r="L19" s="63" t="s">
        <v>162</v>
      </c>
      <c r="M19" s="9" t="s">
        <v>170</v>
      </c>
      <c r="N19" s="11"/>
      <c r="O19" s="1"/>
    </row>
    <row r="20" spans="1:15" ht="51.75" customHeight="1" x14ac:dyDescent="0.25">
      <c r="A20" s="133" t="s">
        <v>22</v>
      </c>
      <c r="B20" s="134" t="s">
        <v>60</v>
      </c>
      <c r="C20" s="77" t="s">
        <v>56</v>
      </c>
      <c r="D20" s="71">
        <v>4</v>
      </c>
      <c r="E20" s="9" t="s">
        <v>37</v>
      </c>
      <c r="F20" s="9" t="s">
        <v>123</v>
      </c>
      <c r="G20" s="12" t="s">
        <v>23</v>
      </c>
      <c r="H20" s="12">
        <v>1800</v>
      </c>
      <c r="I20" s="110">
        <v>182.4</v>
      </c>
      <c r="J20" s="74" t="s">
        <v>240</v>
      </c>
      <c r="K20" s="74" t="s">
        <v>239</v>
      </c>
      <c r="L20" s="74" t="s">
        <v>143</v>
      </c>
      <c r="M20" s="83" t="s">
        <v>29</v>
      </c>
      <c r="N20" s="83"/>
      <c r="O20" s="1"/>
    </row>
    <row r="21" spans="1:15" ht="48.75" customHeight="1" x14ac:dyDescent="0.25">
      <c r="A21" s="133"/>
      <c r="B21" s="134"/>
      <c r="C21" s="78"/>
      <c r="D21" s="72"/>
      <c r="E21" s="80" t="s">
        <v>38</v>
      </c>
      <c r="F21" s="80" t="s">
        <v>124</v>
      </c>
      <c r="G21" s="83" t="s">
        <v>23</v>
      </c>
      <c r="H21" s="83">
        <v>1200</v>
      </c>
      <c r="I21" s="111"/>
      <c r="J21" s="84"/>
      <c r="K21" s="75"/>
      <c r="L21" s="75"/>
      <c r="M21" s="93"/>
      <c r="N21" s="93"/>
      <c r="O21" s="1"/>
    </row>
    <row r="22" spans="1:15" ht="4.5" customHeight="1" x14ac:dyDescent="0.25">
      <c r="A22" s="133"/>
      <c r="B22" s="134"/>
      <c r="C22" s="92"/>
      <c r="D22" s="73"/>
      <c r="E22" s="82"/>
      <c r="F22" s="82"/>
      <c r="G22" s="85"/>
      <c r="H22" s="85"/>
      <c r="I22" s="112"/>
      <c r="J22" s="85"/>
      <c r="K22" s="76"/>
      <c r="L22" s="76"/>
      <c r="M22" s="94"/>
      <c r="N22" s="94"/>
      <c r="O22" s="1"/>
    </row>
    <row r="23" spans="1:15" ht="45" x14ac:dyDescent="0.25">
      <c r="A23" s="68" t="s">
        <v>22</v>
      </c>
      <c r="B23" s="77" t="s">
        <v>103</v>
      </c>
      <c r="C23" s="20" t="s">
        <v>57</v>
      </c>
      <c r="D23" s="71">
        <v>5</v>
      </c>
      <c r="E23" s="9" t="s">
        <v>32</v>
      </c>
      <c r="F23" s="7" t="s">
        <v>125</v>
      </c>
      <c r="G23" s="12" t="s">
        <v>23</v>
      </c>
      <c r="H23" s="12">
        <v>4000</v>
      </c>
      <c r="I23" s="86">
        <v>119.7</v>
      </c>
      <c r="J23" s="74" t="s">
        <v>241</v>
      </c>
      <c r="K23" s="74" t="s">
        <v>239</v>
      </c>
      <c r="L23" s="74" t="s">
        <v>143</v>
      </c>
      <c r="M23" s="83" t="s">
        <v>29</v>
      </c>
      <c r="N23" s="127"/>
      <c r="O23" s="1"/>
    </row>
    <row r="24" spans="1:15" ht="45" x14ac:dyDescent="0.25">
      <c r="A24" s="69"/>
      <c r="B24" s="78"/>
      <c r="C24" s="124" t="s">
        <v>58</v>
      </c>
      <c r="D24" s="72"/>
      <c r="E24" s="9" t="s">
        <v>33</v>
      </c>
      <c r="F24" s="7" t="s">
        <v>126</v>
      </c>
      <c r="G24" s="12" t="s">
        <v>23</v>
      </c>
      <c r="H24" s="12">
        <v>600</v>
      </c>
      <c r="I24" s="84"/>
      <c r="J24" s="84"/>
      <c r="K24" s="75"/>
      <c r="L24" s="75"/>
      <c r="M24" s="93"/>
      <c r="N24" s="128"/>
      <c r="O24" s="1"/>
    </row>
    <row r="25" spans="1:15" ht="45" x14ac:dyDescent="0.25">
      <c r="A25" s="69"/>
      <c r="B25" s="79"/>
      <c r="C25" s="125"/>
      <c r="D25" s="72"/>
      <c r="E25" s="9" t="s">
        <v>34</v>
      </c>
      <c r="F25" s="7" t="s">
        <v>127</v>
      </c>
      <c r="G25" s="12" t="s">
        <v>23</v>
      </c>
      <c r="H25" s="12">
        <v>500</v>
      </c>
      <c r="I25" s="84"/>
      <c r="J25" s="84"/>
      <c r="K25" s="75"/>
      <c r="L25" s="75"/>
      <c r="M25" s="93"/>
      <c r="N25" s="128"/>
      <c r="O25" s="1"/>
    </row>
    <row r="26" spans="1:15" ht="45" x14ac:dyDescent="0.25">
      <c r="A26" s="69"/>
      <c r="B26" s="18" t="s">
        <v>104</v>
      </c>
      <c r="C26" s="20" t="s">
        <v>59</v>
      </c>
      <c r="D26" s="72"/>
      <c r="E26" s="9" t="s">
        <v>35</v>
      </c>
      <c r="F26" s="7" t="s">
        <v>128</v>
      </c>
      <c r="G26" s="12" t="s">
        <v>23</v>
      </c>
      <c r="H26" s="12">
        <v>900</v>
      </c>
      <c r="I26" s="84"/>
      <c r="J26" s="84"/>
      <c r="K26" s="75"/>
      <c r="L26" s="75"/>
      <c r="M26" s="93"/>
      <c r="N26" s="128"/>
      <c r="O26" s="1"/>
    </row>
    <row r="27" spans="1:15" ht="48.75" customHeight="1" x14ac:dyDescent="0.25">
      <c r="A27" s="70"/>
      <c r="B27" s="18" t="s">
        <v>103</v>
      </c>
      <c r="C27" s="20" t="s">
        <v>58</v>
      </c>
      <c r="D27" s="73"/>
      <c r="E27" s="9" t="s">
        <v>36</v>
      </c>
      <c r="F27" s="6" t="s">
        <v>129</v>
      </c>
      <c r="G27" s="12" t="s">
        <v>23</v>
      </c>
      <c r="H27" s="12">
        <v>800</v>
      </c>
      <c r="I27" s="85"/>
      <c r="J27" s="85"/>
      <c r="K27" s="76"/>
      <c r="L27" s="76"/>
      <c r="M27" s="94"/>
      <c r="N27" s="129"/>
      <c r="O27" s="1"/>
    </row>
    <row r="28" spans="1:15" ht="69.75" customHeight="1" x14ac:dyDescent="0.25">
      <c r="A28" s="130" t="s">
        <v>22</v>
      </c>
      <c r="B28" s="18" t="s">
        <v>105</v>
      </c>
      <c r="C28" s="77" t="s">
        <v>64</v>
      </c>
      <c r="D28" s="71">
        <v>6</v>
      </c>
      <c r="E28" s="9" t="s">
        <v>44</v>
      </c>
      <c r="F28" s="6" t="s">
        <v>130</v>
      </c>
      <c r="G28" s="12" t="s">
        <v>23</v>
      </c>
      <c r="H28" s="12">
        <v>70</v>
      </c>
      <c r="I28" s="86">
        <v>42.4</v>
      </c>
      <c r="J28" s="74" t="s">
        <v>242</v>
      </c>
      <c r="K28" s="74" t="s">
        <v>239</v>
      </c>
      <c r="L28" s="74" t="s">
        <v>144</v>
      </c>
      <c r="M28" s="83" t="s">
        <v>29</v>
      </c>
      <c r="N28" s="71"/>
      <c r="O28" s="1"/>
    </row>
    <row r="29" spans="1:15" ht="71.25" customHeight="1" x14ac:dyDescent="0.25">
      <c r="A29" s="132"/>
      <c r="B29" s="77" t="s">
        <v>106</v>
      </c>
      <c r="C29" s="78"/>
      <c r="D29" s="72"/>
      <c r="E29" s="9" t="s">
        <v>45</v>
      </c>
      <c r="F29" s="6" t="s">
        <v>131</v>
      </c>
      <c r="G29" s="12" t="s">
        <v>26</v>
      </c>
      <c r="H29" s="12">
        <v>480</v>
      </c>
      <c r="I29" s="84"/>
      <c r="J29" s="84"/>
      <c r="K29" s="75"/>
      <c r="L29" s="75"/>
      <c r="M29" s="93"/>
      <c r="N29" s="72"/>
      <c r="O29" s="1"/>
    </row>
    <row r="30" spans="1:15" ht="62.25" customHeight="1" x14ac:dyDescent="0.25">
      <c r="A30" s="131"/>
      <c r="B30" s="79"/>
      <c r="C30" s="79"/>
      <c r="D30" s="73"/>
      <c r="E30" s="9" t="s">
        <v>46</v>
      </c>
      <c r="F30" s="9" t="s">
        <v>132</v>
      </c>
      <c r="G30" s="12" t="s">
        <v>26</v>
      </c>
      <c r="H30" s="12">
        <v>480</v>
      </c>
      <c r="I30" s="85"/>
      <c r="J30" s="85"/>
      <c r="K30" s="76"/>
      <c r="L30" s="76"/>
      <c r="M30" s="94"/>
      <c r="N30" s="73"/>
      <c r="O30" s="1"/>
    </row>
    <row r="31" spans="1:15" ht="57" x14ac:dyDescent="0.25">
      <c r="A31" s="3" t="s">
        <v>22</v>
      </c>
      <c r="B31" s="4" t="s">
        <v>107</v>
      </c>
      <c r="C31" s="4" t="s">
        <v>63</v>
      </c>
      <c r="D31" s="21">
        <v>7</v>
      </c>
      <c r="E31" s="9" t="s">
        <v>47</v>
      </c>
      <c r="F31" s="9" t="s">
        <v>133</v>
      </c>
      <c r="G31" s="12" t="s">
        <v>23</v>
      </c>
      <c r="H31" s="12">
        <v>550</v>
      </c>
      <c r="I31" s="24">
        <v>96.5</v>
      </c>
      <c r="J31" s="26" t="s">
        <v>243</v>
      </c>
      <c r="K31" s="30" t="s">
        <v>239</v>
      </c>
      <c r="L31" s="30" t="s">
        <v>144</v>
      </c>
      <c r="M31" s="12" t="s">
        <v>29</v>
      </c>
      <c r="N31" s="9"/>
      <c r="O31" s="1"/>
    </row>
    <row r="32" spans="1:15" ht="72" customHeight="1" x14ac:dyDescent="0.25">
      <c r="A32" s="3" t="s">
        <v>22</v>
      </c>
      <c r="B32" s="4" t="s">
        <v>108</v>
      </c>
      <c r="C32" s="4" t="s">
        <v>63</v>
      </c>
      <c r="D32" s="21">
        <v>8</v>
      </c>
      <c r="E32" s="9" t="s">
        <v>48</v>
      </c>
      <c r="F32" s="5" t="s">
        <v>134</v>
      </c>
      <c r="G32" s="12" t="s">
        <v>23</v>
      </c>
      <c r="H32" s="12">
        <v>500</v>
      </c>
      <c r="I32" s="24">
        <v>163.9</v>
      </c>
      <c r="J32" s="26" t="s">
        <v>244</v>
      </c>
      <c r="K32" s="30" t="s">
        <v>239</v>
      </c>
      <c r="L32" s="30" t="s">
        <v>144</v>
      </c>
      <c r="M32" s="12" t="s">
        <v>29</v>
      </c>
      <c r="N32" s="9"/>
      <c r="O32" s="1"/>
    </row>
    <row r="33" spans="1:15" ht="93.75" customHeight="1" x14ac:dyDescent="0.25">
      <c r="A33" s="3" t="s">
        <v>22</v>
      </c>
      <c r="B33" s="4" t="s">
        <v>61</v>
      </c>
      <c r="C33" s="4" t="s">
        <v>61</v>
      </c>
      <c r="D33" s="21">
        <v>9</v>
      </c>
      <c r="E33" s="9" t="s">
        <v>16</v>
      </c>
      <c r="F33" s="9" t="s">
        <v>135</v>
      </c>
      <c r="G33" s="12" t="s">
        <v>25</v>
      </c>
      <c r="H33" s="12">
        <v>1800</v>
      </c>
      <c r="I33" s="24">
        <v>60.3</v>
      </c>
      <c r="J33" s="26" t="s">
        <v>245</v>
      </c>
      <c r="K33" s="30" t="s">
        <v>239</v>
      </c>
      <c r="L33" s="30" t="s">
        <v>145</v>
      </c>
      <c r="M33" s="12" t="s">
        <v>29</v>
      </c>
      <c r="N33" s="9"/>
      <c r="O33" s="1"/>
    </row>
    <row r="34" spans="1:15" ht="50.25" customHeight="1" x14ac:dyDescent="0.25">
      <c r="A34" s="3" t="s">
        <v>22</v>
      </c>
      <c r="B34" s="4" t="s">
        <v>109</v>
      </c>
      <c r="C34" s="4" t="s">
        <v>62</v>
      </c>
      <c r="D34" s="21">
        <v>10</v>
      </c>
      <c r="E34" s="9" t="s">
        <v>20</v>
      </c>
      <c r="F34" s="9" t="s">
        <v>122</v>
      </c>
      <c r="G34" s="12" t="s">
        <v>23</v>
      </c>
      <c r="H34" s="12">
        <v>490</v>
      </c>
      <c r="I34" s="24">
        <v>124.6</v>
      </c>
      <c r="J34" s="26" t="s">
        <v>246</v>
      </c>
      <c r="K34" s="30" t="s">
        <v>239</v>
      </c>
      <c r="L34" s="30" t="s">
        <v>143</v>
      </c>
      <c r="M34" s="12" t="s">
        <v>29</v>
      </c>
      <c r="N34" s="9"/>
      <c r="O34" s="1"/>
    </row>
    <row r="35" spans="1:15" ht="36" customHeight="1" x14ac:dyDescent="0.25">
      <c r="A35" s="3" t="s">
        <v>22</v>
      </c>
      <c r="B35" s="4" t="s">
        <v>110</v>
      </c>
      <c r="C35" s="4" t="s">
        <v>65</v>
      </c>
      <c r="D35" s="21">
        <v>11</v>
      </c>
      <c r="E35" s="9" t="s">
        <v>21</v>
      </c>
      <c r="F35" s="9" t="s">
        <v>136</v>
      </c>
      <c r="G35" s="12" t="s">
        <v>26</v>
      </c>
      <c r="H35" s="12">
        <v>600</v>
      </c>
      <c r="I35" s="24">
        <v>34.200000000000003</v>
      </c>
      <c r="J35" s="26" t="s">
        <v>247</v>
      </c>
      <c r="K35" s="30" t="s">
        <v>239</v>
      </c>
      <c r="L35" s="30" t="s">
        <v>146</v>
      </c>
      <c r="M35" s="12" t="s">
        <v>29</v>
      </c>
      <c r="N35" s="9"/>
      <c r="O35" s="1"/>
    </row>
    <row r="36" spans="1:15" ht="38.25" customHeight="1" x14ac:dyDescent="0.25">
      <c r="A36" s="3" t="s">
        <v>22</v>
      </c>
      <c r="B36" s="4" t="s">
        <v>111</v>
      </c>
      <c r="C36" s="4" t="s">
        <v>67</v>
      </c>
      <c r="D36" s="21">
        <v>12</v>
      </c>
      <c r="E36" s="9" t="s">
        <v>18</v>
      </c>
      <c r="F36" s="9" t="s">
        <v>138</v>
      </c>
      <c r="G36" s="12" t="s">
        <v>23</v>
      </c>
      <c r="H36" s="12">
        <v>900</v>
      </c>
      <c r="I36" s="24">
        <v>245.3</v>
      </c>
      <c r="J36" s="26" t="s">
        <v>248</v>
      </c>
      <c r="K36" s="30" t="s">
        <v>239</v>
      </c>
      <c r="L36" s="30" t="s">
        <v>143</v>
      </c>
      <c r="M36" s="12" t="s">
        <v>29</v>
      </c>
      <c r="N36" s="9"/>
      <c r="O36" s="1"/>
    </row>
    <row r="37" spans="1:15" ht="48.75" customHeight="1" x14ac:dyDescent="0.25">
      <c r="A37" s="3" t="s">
        <v>22</v>
      </c>
      <c r="B37" s="4" t="s">
        <v>112</v>
      </c>
      <c r="C37" s="4" t="s">
        <v>67</v>
      </c>
      <c r="D37" s="21">
        <v>13</v>
      </c>
      <c r="E37" s="9" t="s">
        <v>19</v>
      </c>
      <c r="F37" s="9" t="s">
        <v>137</v>
      </c>
      <c r="G37" s="12" t="s">
        <v>23</v>
      </c>
      <c r="H37" s="12">
        <v>700</v>
      </c>
      <c r="I37" s="24">
        <v>68.8</v>
      </c>
      <c r="J37" s="26" t="s">
        <v>249</v>
      </c>
      <c r="K37" s="30" t="s">
        <v>239</v>
      </c>
      <c r="L37" s="30" t="s">
        <v>143</v>
      </c>
      <c r="M37" s="12" t="s">
        <v>29</v>
      </c>
      <c r="N37" s="9"/>
      <c r="O37" s="1"/>
    </row>
    <row r="38" spans="1:15" ht="60" customHeight="1" x14ac:dyDescent="0.25">
      <c r="A38" s="3" t="s">
        <v>22</v>
      </c>
      <c r="B38" s="4" t="s">
        <v>113</v>
      </c>
      <c r="C38" s="4" t="s">
        <v>66</v>
      </c>
      <c r="D38" s="21">
        <v>14</v>
      </c>
      <c r="E38" s="9" t="s">
        <v>43</v>
      </c>
      <c r="F38" s="10" t="s">
        <v>149</v>
      </c>
      <c r="G38" s="12" t="s">
        <v>23</v>
      </c>
      <c r="H38" s="12">
        <v>700</v>
      </c>
      <c r="I38" s="24">
        <v>88.2</v>
      </c>
      <c r="J38" s="26" t="s">
        <v>250</v>
      </c>
      <c r="K38" s="30" t="s">
        <v>239</v>
      </c>
      <c r="L38" s="30" t="s">
        <v>143</v>
      </c>
      <c r="M38" s="12" t="s">
        <v>29</v>
      </c>
      <c r="N38" s="9"/>
      <c r="O38" s="1"/>
    </row>
    <row r="39" spans="1:15" ht="47.25" customHeight="1" x14ac:dyDescent="0.25">
      <c r="A39" s="130" t="s">
        <v>22</v>
      </c>
      <c r="B39" s="77" t="s">
        <v>114</v>
      </c>
      <c r="C39" s="77" t="s">
        <v>68</v>
      </c>
      <c r="D39" s="71">
        <v>15</v>
      </c>
      <c r="E39" s="9" t="s">
        <v>49</v>
      </c>
      <c r="F39" s="10" t="s">
        <v>150</v>
      </c>
      <c r="G39" s="12" t="s">
        <v>23</v>
      </c>
      <c r="H39" s="12">
        <v>2000</v>
      </c>
      <c r="I39" s="86">
        <v>102.91</v>
      </c>
      <c r="J39" s="74" t="s">
        <v>238</v>
      </c>
      <c r="K39" s="74" t="s">
        <v>239</v>
      </c>
      <c r="L39" s="74" t="s">
        <v>145</v>
      </c>
      <c r="M39" s="83" t="s">
        <v>29</v>
      </c>
      <c r="N39" s="83"/>
      <c r="O39" s="1"/>
    </row>
    <row r="40" spans="1:15" ht="36" customHeight="1" x14ac:dyDescent="0.25">
      <c r="A40" s="131"/>
      <c r="B40" s="79"/>
      <c r="C40" s="79"/>
      <c r="D40" s="73"/>
      <c r="E40" s="8" t="s">
        <v>50</v>
      </c>
      <c r="F40" s="9" t="s">
        <v>151</v>
      </c>
      <c r="G40" s="17" t="s">
        <v>23</v>
      </c>
      <c r="H40" s="17">
        <v>500</v>
      </c>
      <c r="I40" s="85"/>
      <c r="J40" s="85"/>
      <c r="K40" s="76"/>
      <c r="L40" s="76"/>
      <c r="M40" s="94"/>
      <c r="N40" s="94"/>
      <c r="O40" s="1"/>
    </row>
    <row r="41" spans="1:15" ht="35.25" customHeight="1" x14ac:dyDescent="0.25">
      <c r="A41" s="68" t="s">
        <v>22</v>
      </c>
      <c r="B41" s="77" t="s">
        <v>115</v>
      </c>
      <c r="C41" s="77" t="s">
        <v>69</v>
      </c>
      <c r="D41" s="71">
        <v>16</v>
      </c>
      <c r="E41" s="8" t="s">
        <v>39</v>
      </c>
      <c r="F41" s="9" t="s">
        <v>152</v>
      </c>
      <c r="G41" s="17" t="s">
        <v>23</v>
      </c>
      <c r="H41" s="17">
        <v>200</v>
      </c>
      <c r="I41" s="86">
        <v>28.1</v>
      </c>
      <c r="J41" s="74" t="s">
        <v>251</v>
      </c>
      <c r="K41" s="74" t="s">
        <v>239</v>
      </c>
      <c r="L41" s="74" t="s">
        <v>147</v>
      </c>
      <c r="M41" s="83" t="s">
        <v>29</v>
      </c>
      <c r="N41" s="83"/>
      <c r="O41" s="1"/>
    </row>
    <row r="42" spans="1:15" ht="23.25" x14ac:dyDescent="0.25">
      <c r="A42" s="69"/>
      <c r="B42" s="78"/>
      <c r="C42" s="78"/>
      <c r="D42" s="72"/>
      <c r="E42" s="8" t="s">
        <v>40</v>
      </c>
      <c r="F42" s="9" t="s">
        <v>153</v>
      </c>
      <c r="G42" s="17" t="s">
        <v>23</v>
      </c>
      <c r="H42" s="17">
        <v>160</v>
      </c>
      <c r="I42" s="84"/>
      <c r="J42" s="84"/>
      <c r="K42" s="75"/>
      <c r="L42" s="75"/>
      <c r="M42" s="93"/>
      <c r="N42" s="93"/>
      <c r="O42" s="1"/>
    </row>
    <row r="43" spans="1:15" ht="36.75" customHeight="1" x14ac:dyDescent="0.25">
      <c r="A43" s="69"/>
      <c r="B43" s="79"/>
      <c r="C43" s="79"/>
      <c r="D43" s="72"/>
      <c r="E43" s="8" t="s">
        <v>41</v>
      </c>
      <c r="F43" s="9" t="s">
        <v>154</v>
      </c>
      <c r="G43" s="17" t="s">
        <v>23</v>
      </c>
      <c r="H43" s="17">
        <v>550</v>
      </c>
      <c r="I43" s="84"/>
      <c r="J43" s="84"/>
      <c r="K43" s="75"/>
      <c r="L43" s="75"/>
      <c r="M43" s="93"/>
      <c r="N43" s="93"/>
      <c r="O43" s="1"/>
    </row>
    <row r="44" spans="1:15" ht="23.25" x14ac:dyDescent="0.25">
      <c r="A44" s="70"/>
      <c r="B44" s="19" t="s">
        <v>116</v>
      </c>
      <c r="C44" s="19" t="s">
        <v>70</v>
      </c>
      <c r="D44" s="73"/>
      <c r="E44" s="9" t="s">
        <v>42</v>
      </c>
      <c r="F44" s="9" t="s">
        <v>155</v>
      </c>
      <c r="G44" s="12" t="s">
        <v>23</v>
      </c>
      <c r="H44" s="12">
        <v>50</v>
      </c>
      <c r="I44" s="85"/>
      <c r="J44" s="85"/>
      <c r="K44" s="76"/>
      <c r="L44" s="76"/>
      <c r="M44" s="94"/>
      <c r="N44" s="94"/>
      <c r="O44" s="1"/>
    </row>
    <row r="45" spans="1:15" ht="36" customHeight="1" x14ac:dyDescent="0.25">
      <c r="A45" s="3" t="s">
        <v>22</v>
      </c>
      <c r="B45" s="4" t="s">
        <v>117</v>
      </c>
      <c r="C45" s="4" t="s">
        <v>71</v>
      </c>
      <c r="D45" s="21">
        <v>17</v>
      </c>
      <c r="E45" s="9" t="s">
        <v>12</v>
      </c>
      <c r="F45" s="9" t="s">
        <v>156</v>
      </c>
      <c r="G45" s="12" t="s">
        <v>24</v>
      </c>
      <c r="H45" s="12">
        <v>2300</v>
      </c>
      <c r="I45" s="24">
        <v>12.19</v>
      </c>
      <c r="J45" s="26" t="s">
        <v>237</v>
      </c>
      <c r="K45" s="30" t="s">
        <v>239</v>
      </c>
      <c r="L45" s="30" t="s">
        <v>148</v>
      </c>
      <c r="M45" s="12" t="s">
        <v>29</v>
      </c>
      <c r="N45" s="9"/>
      <c r="O45" s="1"/>
    </row>
    <row r="46" spans="1:15" ht="36.75" customHeight="1" x14ac:dyDescent="0.25">
      <c r="A46" s="3" t="s">
        <v>22</v>
      </c>
      <c r="B46" s="4" t="s">
        <v>118</v>
      </c>
      <c r="C46" s="4" t="s">
        <v>72</v>
      </c>
      <c r="D46" s="21">
        <v>18</v>
      </c>
      <c r="E46" s="9" t="s">
        <v>13</v>
      </c>
      <c r="F46" s="5" t="s">
        <v>157</v>
      </c>
      <c r="G46" s="12" t="s">
        <v>23</v>
      </c>
      <c r="H46" s="12">
        <v>2000</v>
      </c>
      <c r="I46" s="24">
        <v>64</v>
      </c>
      <c r="J46" s="26" t="s">
        <v>252</v>
      </c>
      <c r="K46" s="30" t="s">
        <v>239</v>
      </c>
      <c r="L46" s="30" t="s">
        <v>147</v>
      </c>
      <c r="M46" s="12" t="s">
        <v>29</v>
      </c>
      <c r="N46" s="9"/>
      <c r="O46" s="1"/>
    </row>
    <row r="47" spans="1:15" ht="45.75" x14ac:dyDescent="0.25">
      <c r="A47" s="3" t="s">
        <v>22</v>
      </c>
      <c r="B47" s="4" t="s">
        <v>119</v>
      </c>
      <c r="C47" s="4" t="s">
        <v>73</v>
      </c>
      <c r="D47" s="21">
        <v>19</v>
      </c>
      <c r="E47" s="9" t="s">
        <v>14</v>
      </c>
      <c r="F47" s="9" t="s">
        <v>158</v>
      </c>
      <c r="G47" s="12" t="s">
        <v>23</v>
      </c>
      <c r="H47" s="12">
        <v>400</v>
      </c>
      <c r="I47" s="24">
        <v>12.3</v>
      </c>
      <c r="J47" s="26" t="s">
        <v>237</v>
      </c>
      <c r="K47" s="30" t="s">
        <v>239</v>
      </c>
      <c r="L47" s="30" t="s">
        <v>147</v>
      </c>
      <c r="M47" s="12" t="s">
        <v>29</v>
      </c>
      <c r="N47" s="9"/>
      <c r="O47" s="1"/>
    </row>
    <row r="48" spans="1:15" ht="36" customHeight="1" x14ac:dyDescent="0.25">
      <c r="A48" s="3" t="s">
        <v>22</v>
      </c>
      <c r="B48" s="4" t="s">
        <v>120</v>
      </c>
      <c r="C48" s="4" t="s">
        <v>74</v>
      </c>
      <c r="D48" s="21">
        <v>20</v>
      </c>
      <c r="E48" s="9" t="s">
        <v>15</v>
      </c>
      <c r="F48" s="9" t="s">
        <v>159</v>
      </c>
      <c r="G48" s="12" t="s">
        <v>23</v>
      </c>
      <c r="H48" s="12">
        <v>2000</v>
      </c>
      <c r="I48" s="24">
        <v>48</v>
      </c>
      <c r="J48" s="26" t="s">
        <v>253</v>
      </c>
      <c r="K48" s="30" t="s">
        <v>239</v>
      </c>
      <c r="L48" s="30" t="s">
        <v>147</v>
      </c>
      <c r="M48" s="12" t="s">
        <v>29</v>
      </c>
      <c r="N48" s="9"/>
      <c r="O48" s="1"/>
    </row>
    <row r="49" spans="1:39" ht="116.25" customHeight="1" x14ac:dyDescent="0.25">
      <c r="A49" s="3" t="s">
        <v>22</v>
      </c>
      <c r="B49" s="4" t="s">
        <v>121</v>
      </c>
      <c r="C49" s="4" t="s">
        <v>75</v>
      </c>
      <c r="D49" s="21">
        <v>21</v>
      </c>
      <c r="E49" s="9" t="s">
        <v>17</v>
      </c>
      <c r="F49" s="9" t="s">
        <v>160</v>
      </c>
      <c r="G49" s="12" t="s">
        <v>26</v>
      </c>
      <c r="H49" s="12">
        <v>2000</v>
      </c>
      <c r="I49" s="24">
        <v>44</v>
      </c>
      <c r="J49" s="26" t="s">
        <v>254</v>
      </c>
      <c r="K49" s="30" t="s">
        <v>239</v>
      </c>
      <c r="L49" s="30" t="s">
        <v>147</v>
      </c>
      <c r="M49" s="12" t="s">
        <v>29</v>
      </c>
      <c r="N49" s="9"/>
      <c r="O49" s="1"/>
    </row>
    <row r="50" spans="1:39" ht="30.75" customHeight="1" x14ac:dyDescent="0.25">
      <c r="A50" s="40" t="s">
        <v>22</v>
      </c>
      <c r="B50" s="41" t="s">
        <v>121</v>
      </c>
      <c r="C50" s="41" t="s">
        <v>75</v>
      </c>
      <c r="D50" s="38">
        <v>22</v>
      </c>
      <c r="E50" s="6" t="s">
        <v>51</v>
      </c>
      <c r="F50" s="6" t="s">
        <v>161</v>
      </c>
      <c r="G50" s="37" t="s">
        <v>23</v>
      </c>
      <c r="H50" s="37">
        <v>80</v>
      </c>
      <c r="I50" s="39">
        <v>9.1999999999999993</v>
      </c>
      <c r="J50" s="42" t="s">
        <v>255</v>
      </c>
      <c r="K50" s="30" t="s">
        <v>239</v>
      </c>
      <c r="L50" s="35" t="s">
        <v>147</v>
      </c>
      <c r="M50" s="36" t="s">
        <v>29</v>
      </c>
      <c r="N50" s="56"/>
      <c r="O50" s="59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1:39" ht="57" customHeight="1" x14ac:dyDescent="0.25">
      <c r="A51" s="87" t="s">
        <v>22</v>
      </c>
      <c r="B51" s="90" t="s">
        <v>103</v>
      </c>
      <c r="C51" s="62" t="s">
        <v>57</v>
      </c>
      <c r="D51" s="71">
        <v>23</v>
      </c>
      <c r="E51" s="9" t="s">
        <v>32</v>
      </c>
      <c r="F51" s="7" t="s">
        <v>264</v>
      </c>
      <c r="G51" s="83" t="s">
        <v>23</v>
      </c>
      <c r="H51" s="12">
        <v>2000</v>
      </c>
      <c r="I51" s="86">
        <v>111.1</v>
      </c>
      <c r="J51" s="138" t="s">
        <v>257</v>
      </c>
      <c r="K51" s="74" t="s">
        <v>140</v>
      </c>
      <c r="L51" s="74" t="s">
        <v>265</v>
      </c>
      <c r="M51" s="83" t="s">
        <v>163</v>
      </c>
      <c r="N51" s="80" t="s">
        <v>256</v>
      </c>
      <c r="O51" s="59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1:39" ht="57" customHeight="1" x14ac:dyDescent="0.25">
      <c r="A52" s="81"/>
      <c r="B52" s="91"/>
      <c r="C52" s="62" t="s">
        <v>58</v>
      </c>
      <c r="D52" s="88"/>
      <c r="E52" s="9" t="s">
        <v>33</v>
      </c>
      <c r="F52" s="7" t="s">
        <v>263</v>
      </c>
      <c r="G52" s="84"/>
      <c r="H52" s="12">
        <v>250</v>
      </c>
      <c r="I52" s="84"/>
      <c r="J52" s="139"/>
      <c r="K52" s="84"/>
      <c r="L52" s="84"/>
      <c r="M52" s="84"/>
      <c r="N52" s="81"/>
      <c r="O52" s="59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1:39" ht="57" customHeight="1" x14ac:dyDescent="0.25">
      <c r="A53" s="81"/>
      <c r="B53" s="92"/>
      <c r="C53" s="62" t="s">
        <v>58</v>
      </c>
      <c r="D53" s="88"/>
      <c r="E53" s="9" t="s">
        <v>34</v>
      </c>
      <c r="F53" s="7" t="s">
        <v>262</v>
      </c>
      <c r="G53" s="84"/>
      <c r="H53" s="12">
        <v>250</v>
      </c>
      <c r="I53" s="84"/>
      <c r="J53" s="139"/>
      <c r="K53" s="84"/>
      <c r="L53" s="84"/>
      <c r="M53" s="84"/>
      <c r="N53" s="81"/>
      <c r="O53" s="59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9" ht="57" customHeight="1" x14ac:dyDescent="0.25">
      <c r="A54" s="81"/>
      <c r="B54" s="18" t="s">
        <v>104</v>
      </c>
      <c r="C54" s="62" t="s">
        <v>59</v>
      </c>
      <c r="D54" s="88"/>
      <c r="E54" s="9" t="s">
        <v>35</v>
      </c>
      <c r="F54" s="7" t="s">
        <v>261</v>
      </c>
      <c r="G54" s="84"/>
      <c r="H54" s="12">
        <v>450</v>
      </c>
      <c r="I54" s="84"/>
      <c r="J54" s="139"/>
      <c r="K54" s="84"/>
      <c r="L54" s="84"/>
      <c r="M54" s="84"/>
      <c r="N54" s="81"/>
      <c r="O54" s="59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1:39" ht="57" customHeight="1" x14ac:dyDescent="0.25">
      <c r="A55" s="82"/>
      <c r="B55" s="18" t="s">
        <v>103</v>
      </c>
      <c r="C55" s="62" t="s">
        <v>57</v>
      </c>
      <c r="D55" s="89"/>
      <c r="E55" s="9" t="s">
        <v>36</v>
      </c>
      <c r="F55" s="6" t="s">
        <v>259</v>
      </c>
      <c r="G55" s="85"/>
      <c r="H55" s="12">
        <v>300</v>
      </c>
      <c r="I55" s="85"/>
      <c r="J55" s="140"/>
      <c r="K55" s="85"/>
      <c r="L55" s="85"/>
      <c r="M55" s="85"/>
      <c r="N55" s="82"/>
      <c r="O55" s="59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</row>
    <row r="56" spans="1:39" ht="39" customHeight="1" x14ac:dyDescent="0.25">
      <c r="A56" s="3" t="s">
        <v>22</v>
      </c>
      <c r="B56" s="4" t="s">
        <v>118</v>
      </c>
      <c r="C56" s="4" t="s">
        <v>72</v>
      </c>
      <c r="D56" s="27">
        <v>24</v>
      </c>
      <c r="E56" s="9" t="s">
        <v>13</v>
      </c>
      <c r="F56" s="5" t="s">
        <v>260</v>
      </c>
      <c r="G56" s="12" t="s">
        <v>23</v>
      </c>
      <c r="H56" s="60">
        <v>1200</v>
      </c>
      <c r="I56" s="61">
        <v>42.396000000000001</v>
      </c>
      <c r="J56" s="42" t="s">
        <v>242</v>
      </c>
      <c r="K56" s="64" t="s">
        <v>140</v>
      </c>
      <c r="L56" s="64" t="s">
        <v>266</v>
      </c>
      <c r="M56" s="65" t="s">
        <v>163</v>
      </c>
      <c r="N56" s="66" t="s">
        <v>256</v>
      </c>
      <c r="O56" s="59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</row>
    <row r="57" spans="1:39" s="43" customFormat="1" x14ac:dyDescent="0.25">
      <c r="A57" s="68" t="s">
        <v>236</v>
      </c>
      <c r="B57" s="124"/>
      <c r="C57" s="124"/>
      <c r="D57" s="71"/>
      <c r="E57" s="80"/>
      <c r="F57" s="80"/>
      <c r="G57" s="83"/>
      <c r="H57" s="83"/>
      <c r="I57" s="86">
        <v>60</v>
      </c>
      <c r="J57" s="74"/>
      <c r="K57" s="74"/>
      <c r="L57" s="74"/>
      <c r="M57" s="83" t="s">
        <v>90</v>
      </c>
      <c r="N57" s="83"/>
      <c r="O57" s="59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58"/>
    </row>
    <row r="58" spans="1:39" s="43" customFormat="1" x14ac:dyDescent="0.25">
      <c r="A58" s="69"/>
      <c r="B58" s="126"/>
      <c r="C58" s="126"/>
      <c r="D58" s="72"/>
      <c r="E58" s="81"/>
      <c r="F58" s="81"/>
      <c r="G58" s="84"/>
      <c r="H58" s="84"/>
      <c r="I58" s="84"/>
      <c r="J58" s="84"/>
      <c r="K58" s="75"/>
      <c r="L58" s="75"/>
      <c r="M58" s="93" t="s">
        <v>90</v>
      </c>
      <c r="N58" s="93"/>
      <c r="O58" s="59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58"/>
    </row>
    <row r="59" spans="1:39" ht="6" customHeight="1" x14ac:dyDescent="0.25">
      <c r="A59" s="69"/>
      <c r="B59" s="126"/>
      <c r="C59" s="126"/>
      <c r="D59" s="72"/>
      <c r="E59" s="81"/>
      <c r="F59" s="81"/>
      <c r="G59" s="84"/>
      <c r="H59" s="84"/>
      <c r="I59" s="84"/>
      <c r="J59" s="84"/>
      <c r="K59" s="75"/>
      <c r="L59" s="75"/>
      <c r="M59" s="93" t="s">
        <v>90</v>
      </c>
      <c r="N59" s="93"/>
      <c r="O59" s="59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  <row r="60" spans="1:39" hidden="1" x14ac:dyDescent="0.25">
      <c r="A60" s="70"/>
      <c r="B60" s="125"/>
      <c r="C60" s="125"/>
      <c r="D60" s="73"/>
      <c r="E60" s="82"/>
      <c r="F60" s="82"/>
      <c r="G60" s="85"/>
      <c r="H60" s="85"/>
      <c r="I60" s="85"/>
      <c r="J60" s="85"/>
      <c r="K60" s="76"/>
      <c r="L60" s="76"/>
      <c r="M60" s="94" t="s">
        <v>90</v>
      </c>
      <c r="N60" s="94"/>
      <c r="O60" s="1"/>
    </row>
    <row r="61" spans="1:39" s="16" customFormat="1" ht="45" x14ac:dyDescent="0.2">
      <c r="A61" s="3" t="s">
        <v>235</v>
      </c>
      <c r="B61" s="9"/>
      <c r="C61" s="9"/>
      <c r="D61" s="21"/>
      <c r="E61" s="9"/>
      <c r="F61" s="9"/>
      <c r="G61" s="12"/>
      <c r="H61" s="12"/>
      <c r="I61" s="24">
        <v>308</v>
      </c>
      <c r="J61" s="28"/>
      <c r="K61" s="12"/>
      <c r="L61" s="12"/>
      <c r="M61" s="12" t="s">
        <v>90</v>
      </c>
      <c r="N61" s="9"/>
    </row>
    <row r="62" spans="1:39" s="16" customFormat="1" ht="45" x14ac:dyDescent="0.2">
      <c r="A62" s="3" t="s">
        <v>22</v>
      </c>
      <c r="B62" s="9"/>
      <c r="C62" s="9"/>
      <c r="D62" s="23"/>
      <c r="E62" s="9"/>
      <c r="F62" s="9"/>
      <c r="G62" s="12"/>
      <c r="H62" s="12"/>
      <c r="I62" s="24">
        <v>678</v>
      </c>
      <c r="J62" s="28"/>
      <c r="K62" s="12"/>
      <c r="L62" s="12"/>
      <c r="M62" s="12" t="s">
        <v>90</v>
      </c>
      <c r="N62" s="9"/>
    </row>
    <row r="63" spans="1:39" s="16" customFormat="1" ht="29.25" customHeight="1" x14ac:dyDescent="0.2">
      <c r="A63" s="3"/>
      <c r="B63" s="9"/>
      <c r="C63" s="9"/>
      <c r="D63" s="27"/>
      <c r="E63" s="9"/>
      <c r="F63" s="9"/>
      <c r="G63" s="12"/>
      <c r="H63" s="12"/>
      <c r="I63" s="24">
        <v>60</v>
      </c>
      <c r="J63" s="28"/>
      <c r="K63" s="12"/>
      <c r="L63" s="12"/>
      <c r="M63" s="12" t="s">
        <v>100</v>
      </c>
      <c r="N63" s="9"/>
    </row>
    <row r="64" spans="1:39" s="16" customFormat="1" ht="21.75" customHeight="1" x14ac:dyDescent="0.2">
      <c r="A64" s="3"/>
      <c r="B64" s="9"/>
      <c r="C64" s="9"/>
      <c r="D64" s="27"/>
      <c r="E64" s="9"/>
      <c r="F64" s="9"/>
      <c r="G64" s="12"/>
      <c r="H64" s="12"/>
      <c r="I64" s="24">
        <v>986</v>
      </c>
      <c r="J64" s="28"/>
      <c r="K64" s="12"/>
      <c r="L64" s="12"/>
      <c r="M64" s="12" t="s">
        <v>100</v>
      </c>
      <c r="N64" s="9"/>
    </row>
    <row r="65" spans="1:14" s="16" customFormat="1" ht="24" customHeight="1" x14ac:dyDescent="0.2">
      <c r="A65" s="3"/>
      <c r="B65" s="9"/>
      <c r="C65" s="9"/>
      <c r="D65" s="27"/>
      <c r="E65" s="9"/>
      <c r="F65" s="9"/>
      <c r="G65" s="12"/>
      <c r="H65" s="12"/>
      <c r="I65" s="24">
        <v>1673.1</v>
      </c>
      <c r="J65" s="28"/>
      <c r="K65" s="12"/>
      <c r="L65" s="12"/>
      <c r="M65" s="12" t="s">
        <v>102</v>
      </c>
      <c r="N65" s="9"/>
    </row>
    <row r="66" spans="1:14" s="16" customFormat="1" ht="11.25" x14ac:dyDescent="0.2">
      <c r="A66" s="11"/>
      <c r="B66" s="9"/>
      <c r="C66" s="9"/>
      <c r="D66" s="9"/>
      <c r="E66" s="9"/>
      <c r="F66" s="9"/>
      <c r="G66" s="12"/>
      <c r="H66" s="12"/>
      <c r="I66" s="24" t="s">
        <v>258</v>
      </c>
      <c r="J66" s="29"/>
      <c r="K66" s="12"/>
      <c r="L66" s="12"/>
      <c r="M66" s="12" t="s">
        <v>101</v>
      </c>
      <c r="N66" s="9"/>
    </row>
    <row r="67" spans="1:14" s="16" customForma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13" t="s">
        <v>234</v>
      </c>
      <c r="B68" s="113"/>
      <c r="C68" s="113"/>
      <c r="D68" s="113"/>
      <c r="E68" s="113"/>
      <c r="F68" s="113"/>
      <c r="H68" s="113" t="s">
        <v>81</v>
      </c>
      <c r="I68" s="113"/>
      <c r="J68" s="113"/>
      <c r="K68" s="113" t="s">
        <v>268</v>
      </c>
      <c r="L68" s="113"/>
      <c r="M68" s="113"/>
    </row>
    <row r="69" spans="1:14" x14ac:dyDescent="0.25">
      <c r="A69" s="113" t="s">
        <v>80</v>
      </c>
      <c r="B69" s="113"/>
      <c r="C69" s="113"/>
      <c r="D69" s="113"/>
      <c r="E69" s="113"/>
      <c r="F69" s="113"/>
      <c r="H69" s="113" t="s">
        <v>82</v>
      </c>
      <c r="I69" s="113"/>
      <c r="J69" s="113"/>
      <c r="K69" s="113" t="s">
        <v>84</v>
      </c>
      <c r="L69" s="113"/>
      <c r="M69" s="113"/>
    </row>
    <row r="70" spans="1:14" x14ac:dyDescent="0.25">
      <c r="I70" s="15" t="s">
        <v>83</v>
      </c>
    </row>
    <row r="71" spans="1:14" x14ac:dyDescent="0.25">
      <c r="A71" s="113" t="s">
        <v>85</v>
      </c>
      <c r="B71" s="113"/>
      <c r="C71" s="113"/>
      <c r="F71" s="33"/>
      <c r="G71" s="34"/>
      <c r="H71" s="34"/>
      <c r="I71" s="34"/>
      <c r="J71" s="34"/>
    </row>
    <row r="72" spans="1:14" x14ac:dyDescent="0.25">
      <c r="A72" s="113" t="s">
        <v>86</v>
      </c>
      <c r="B72" s="113"/>
      <c r="C72" s="113"/>
      <c r="F72" s="33"/>
      <c r="G72" s="34"/>
      <c r="H72" s="34"/>
      <c r="I72" s="34"/>
      <c r="J72" s="34"/>
    </row>
    <row r="73" spans="1:14" x14ac:dyDescent="0.25">
      <c r="A73" s="95" t="s">
        <v>76</v>
      </c>
      <c r="B73" s="95"/>
      <c r="C73" s="95"/>
      <c r="D73" s="95"/>
      <c r="E73" s="95"/>
    </row>
    <row r="74" spans="1:14" x14ac:dyDescent="0.25">
      <c r="A74" s="95" t="s">
        <v>87</v>
      </c>
      <c r="B74" s="95"/>
      <c r="C74" s="95"/>
      <c r="D74" s="95"/>
      <c r="E74" s="95"/>
    </row>
    <row r="75" spans="1:14" x14ac:dyDescent="0.25">
      <c r="A75" s="67"/>
      <c r="B75" s="67"/>
      <c r="C75" s="67"/>
      <c r="D75" s="67"/>
      <c r="E75" s="67"/>
    </row>
    <row r="76" spans="1:14" x14ac:dyDescent="0.25">
      <c r="A76" s="96" t="s">
        <v>77</v>
      </c>
      <c r="B76" s="96"/>
      <c r="C76" s="96"/>
      <c r="D76" s="96"/>
      <c r="E76" s="96"/>
    </row>
    <row r="77" spans="1:14" x14ac:dyDescent="0.25">
      <c r="F77" s="96"/>
      <c r="G77" s="96"/>
      <c r="H77" s="96"/>
      <c r="I77" s="96"/>
      <c r="J77" s="96"/>
    </row>
    <row r="78" spans="1:14" x14ac:dyDescent="0.25">
      <c r="F78" s="34"/>
      <c r="G78" s="34"/>
      <c r="H78" s="34"/>
      <c r="I78" s="34"/>
      <c r="J78" s="34"/>
    </row>
    <row r="87" spans="5:5" x14ac:dyDescent="0.25">
      <c r="E87" s="25"/>
    </row>
  </sheetData>
  <mergeCells count="121">
    <mergeCell ref="A72:C72"/>
    <mergeCell ref="A9:C9"/>
    <mergeCell ref="A10:C10"/>
    <mergeCell ref="D10:M10"/>
    <mergeCell ref="D11:M11"/>
    <mergeCell ref="M13:M15"/>
    <mergeCell ref="G14:G15"/>
    <mergeCell ref="H14:H15"/>
    <mergeCell ref="I14:I15"/>
    <mergeCell ref="J14:J15"/>
    <mergeCell ref="J57:J60"/>
    <mergeCell ref="J20:J22"/>
    <mergeCell ref="I23:I27"/>
    <mergeCell ref="J23:J27"/>
    <mergeCell ref="I28:I30"/>
    <mergeCell ref="J28:J30"/>
    <mergeCell ref="J51:J55"/>
    <mergeCell ref="K51:K55"/>
    <mergeCell ref="L51:L55"/>
    <mergeCell ref="M51:M55"/>
    <mergeCell ref="A13:A15"/>
    <mergeCell ref="B13:B15"/>
    <mergeCell ref="C13:C15"/>
    <mergeCell ref="D14:D15"/>
    <mergeCell ref="N23:N27"/>
    <mergeCell ref="A68:F68"/>
    <mergeCell ref="A69:F69"/>
    <mergeCell ref="H68:J68"/>
    <mergeCell ref="H69:J69"/>
    <mergeCell ref="K68:M68"/>
    <mergeCell ref="K69:M69"/>
    <mergeCell ref="D9:M9"/>
    <mergeCell ref="C57:C60"/>
    <mergeCell ref="D57:D60"/>
    <mergeCell ref="K57:K60"/>
    <mergeCell ref="K39:K40"/>
    <mergeCell ref="A39:A40"/>
    <mergeCell ref="A28:A30"/>
    <mergeCell ref="E21:E22"/>
    <mergeCell ref="G21:G22"/>
    <mergeCell ref="H21:H22"/>
    <mergeCell ref="F21:F22"/>
    <mergeCell ref="A20:A22"/>
    <mergeCell ref="B20:B22"/>
    <mergeCell ref="D20:D22"/>
    <mergeCell ref="C39:C40"/>
    <mergeCell ref="D39:D40"/>
    <mergeCell ref="A71:C71"/>
    <mergeCell ref="N51:N55"/>
    <mergeCell ref="N13:N15"/>
    <mergeCell ref="E14:E15"/>
    <mergeCell ref="F14:F15"/>
    <mergeCell ref="D13:L13"/>
    <mergeCell ref="K14:L14"/>
    <mergeCell ref="B23:B25"/>
    <mergeCell ref="B29:B30"/>
    <mergeCell ref="M20:M22"/>
    <mergeCell ref="N20:N22"/>
    <mergeCell ref="N39:N40"/>
    <mergeCell ref="L39:L40"/>
    <mergeCell ref="K28:K30"/>
    <mergeCell ref="L28:L30"/>
    <mergeCell ref="N28:N30"/>
    <mergeCell ref="C28:C30"/>
    <mergeCell ref="J39:J40"/>
    <mergeCell ref="A23:A27"/>
    <mergeCell ref="C24:C25"/>
    <mergeCell ref="D23:D27"/>
    <mergeCell ref="K23:K27"/>
    <mergeCell ref="K20:K22"/>
    <mergeCell ref="B57:B60"/>
    <mergeCell ref="A73:E73"/>
    <mergeCell ref="A74:E74"/>
    <mergeCell ref="A76:E76"/>
    <mergeCell ref="F77:J77"/>
    <mergeCell ref="D12:N12"/>
    <mergeCell ref="F1:K1"/>
    <mergeCell ref="F2:K2"/>
    <mergeCell ref="A11:C11"/>
    <mergeCell ref="A12:C12"/>
    <mergeCell ref="D8:M8"/>
    <mergeCell ref="F3:K3"/>
    <mergeCell ref="L1:N1"/>
    <mergeCell ref="L2:N2"/>
    <mergeCell ref="L3:N3"/>
    <mergeCell ref="A6:M6"/>
    <mergeCell ref="A8:C8"/>
    <mergeCell ref="L23:L27"/>
    <mergeCell ref="M23:M27"/>
    <mergeCell ref="L20:L22"/>
    <mergeCell ref="M39:M40"/>
    <mergeCell ref="M28:M30"/>
    <mergeCell ref="I20:I22"/>
    <mergeCell ref="C20:C22"/>
    <mergeCell ref="G51:G55"/>
    <mergeCell ref="B39:B40"/>
    <mergeCell ref="I51:I55"/>
    <mergeCell ref="D28:D30"/>
    <mergeCell ref="N41:N44"/>
    <mergeCell ref="M57:M60"/>
    <mergeCell ref="N57:N60"/>
    <mergeCell ref="L41:L44"/>
    <mergeCell ref="L57:L60"/>
    <mergeCell ref="I57:I60"/>
    <mergeCell ref="M41:M44"/>
    <mergeCell ref="I39:I40"/>
    <mergeCell ref="A41:A44"/>
    <mergeCell ref="D41:D44"/>
    <mergeCell ref="K41:K44"/>
    <mergeCell ref="C41:C43"/>
    <mergeCell ref="E57:E60"/>
    <mergeCell ref="F57:F60"/>
    <mergeCell ref="G57:G60"/>
    <mergeCell ref="H57:H60"/>
    <mergeCell ref="A57:A60"/>
    <mergeCell ref="B41:B43"/>
    <mergeCell ref="I41:I44"/>
    <mergeCell ref="J41:J44"/>
    <mergeCell ref="A51:A55"/>
    <mergeCell ref="D51:D55"/>
    <mergeCell ref="B51:B53"/>
  </mergeCells>
  <pageMargins left="0.19685039370078741" right="0.19685039370078741" top="0.19685039370078741" bottom="0.19685039370078741" header="0" footer="0"/>
  <pageSetup paperSize="9" scale="60" fitToHeight="0" orientation="landscape" r:id="rId1"/>
  <rowBreaks count="3" manualBreakCount="3">
    <brk id="28" max="14" man="1"/>
    <brk id="40" max="14" man="1"/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G49" sqref="G49"/>
    </sheetView>
  </sheetViews>
  <sheetFormatPr defaultRowHeight="15" x14ac:dyDescent="0.25"/>
  <cols>
    <col min="1" max="1" width="13.7109375" customWidth="1"/>
    <col min="4" max="4" width="11" customWidth="1"/>
  </cols>
  <sheetData>
    <row r="1" spans="1:5" x14ac:dyDescent="0.25">
      <c r="B1" t="s">
        <v>171</v>
      </c>
      <c r="C1" t="s">
        <v>172</v>
      </c>
      <c r="D1" t="s">
        <v>173</v>
      </c>
    </row>
    <row r="2" spans="1:5" x14ac:dyDescent="0.25">
      <c r="A2" s="9" t="s">
        <v>37</v>
      </c>
      <c r="B2" s="12">
        <v>3.5</v>
      </c>
      <c r="C2">
        <v>50</v>
      </c>
      <c r="D2">
        <f t="shared" ref="D2:D31" si="0">B2*C2</f>
        <v>175</v>
      </c>
    </row>
    <row r="3" spans="1:5" x14ac:dyDescent="0.25">
      <c r="A3" s="9" t="s">
        <v>38</v>
      </c>
      <c r="B3" s="12">
        <v>2.4</v>
      </c>
      <c r="C3">
        <v>77</v>
      </c>
      <c r="D3">
        <f t="shared" si="0"/>
        <v>184.79999999999998</v>
      </c>
      <c r="E3">
        <f>D3+D2</f>
        <v>359.79999999999995</v>
      </c>
    </row>
    <row r="4" spans="1:5" x14ac:dyDescent="0.25">
      <c r="A4" s="9" t="s">
        <v>32</v>
      </c>
      <c r="B4" s="12">
        <v>5</v>
      </c>
      <c r="C4">
        <v>16.600000000000001</v>
      </c>
      <c r="D4">
        <f t="shared" si="0"/>
        <v>83</v>
      </c>
    </row>
    <row r="5" spans="1:5" x14ac:dyDescent="0.25">
      <c r="A5" s="9" t="s">
        <v>33</v>
      </c>
      <c r="B5" s="12">
        <v>600</v>
      </c>
      <c r="C5">
        <v>26</v>
      </c>
      <c r="D5">
        <f t="shared" si="0"/>
        <v>15600</v>
      </c>
    </row>
    <row r="6" spans="1:5" x14ac:dyDescent="0.25">
      <c r="A6" s="9" t="s">
        <v>34</v>
      </c>
      <c r="B6" s="12">
        <v>800</v>
      </c>
      <c r="C6">
        <v>20.3</v>
      </c>
      <c r="D6">
        <f t="shared" si="0"/>
        <v>16240</v>
      </c>
    </row>
    <row r="7" spans="1:5" x14ac:dyDescent="0.25">
      <c r="A7" s="9" t="s">
        <v>35</v>
      </c>
      <c r="B7" s="12">
        <v>900</v>
      </c>
      <c r="C7">
        <v>12.15</v>
      </c>
      <c r="D7">
        <f t="shared" si="0"/>
        <v>10935</v>
      </c>
    </row>
    <row r="8" spans="1:5" x14ac:dyDescent="0.25">
      <c r="A8" s="9" t="s">
        <v>36</v>
      </c>
      <c r="B8" s="12">
        <v>1.5</v>
      </c>
      <c r="C8">
        <v>20.75</v>
      </c>
      <c r="D8">
        <f t="shared" si="0"/>
        <v>31.125</v>
      </c>
      <c r="E8">
        <f>D8+D7+D6+D5+D4</f>
        <v>42889.125</v>
      </c>
    </row>
    <row r="9" spans="1:5" x14ac:dyDescent="0.25">
      <c r="A9" s="9" t="s">
        <v>44</v>
      </c>
      <c r="B9" s="12">
        <v>150</v>
      </c>
      <c r="C9">
        <v>135.4</v>
      </c>
      <c r="D9">
        <f t="shared" si="0"/>
        <v>20310</v>
      </c>
    </row>
    <row r="10" spans="1:5" x14ac:dyDescent="0.25">
      <c r="A10" s="9" t="s">
        <v>45</v>
      </c>
      <c r="B10" s="12">
        <v>2.5</v>
      </c>
      <c r="C10">
        <v>40.270000000000003</v>
      </c>
      <c r="D10">
        <f t="shared" si="0"/>
        <v>100.67500000000001</v>
      </c>
    </row>
    <row r="11" spans="1:5" ht="24" customHeight="1" x14ac:dyDescent="0.25">
      <c r="A11" s="9" t="s">
        <v>46</v>
      </c>
      <c r="B11" s="12">
        <v>1</v>
      </c>
      <c r="C11">
        <v>47.99</v>
      </c>
      <c r="D11">
        <f t="shared" si="0"/>
        <v>47.99</v>
      </c>
      <c r="E11">
        <f>D11+D10+D9</f>
        <v>20458.665000000001</v>
      </c>
    </row>
    <row r="12" spans="1:5" x14ac:dyDescent="0.25">
      <c r="A12" s="9" t="s">
        <v>47</v>
      </c>
      <c r="B12" s="12">
        <v>1</v>
      </c>
      <c r="C12">
        <v>175.5</v>
      </c>
      <c r="D12">
        <f t="shared" si="0"/>
        <v>175.5</v>
      </c>
    </row>
    <row r="13" spans="1:5" x14ac:dyDescent="0.25">
      <c r="A13" s="9" t="s">
        <v>48</v>
      </c>
      <c r="B13" s="12">
        <v>600</v>
      </c>
      <c r="C13">
        <v>327.75</v>
      </c>
      <c r="D13">
        <f t="shared" si="0"/>
        <v>196650</v>
      </c>
    </row>
    <row r="14" spans="1:5" x14ac:dyDescent="0.25">
      <c r="A14" s="9" t="s">
        <v>16</v>
      </c>
      <c r="B14" s="12">
        <v>3</v>
      </c>
      <c r="C14">
        <v>33.5</v>
      </c>
      <c r="D14">
        <f t="shared" si="0"/>
        <v>100.5</v>
      </c>
    </row>
    <row r="15" spans="1:5" x14ac:dyDescent="0.25">
      <c r="A15" s="9" t="s">
        <v>20</v>
      </c>
      <c r="B15" s="12">
        <v>1.5</v>
      </c>
      <c r="C15">
        <v>254.25</v>
      </c>
      <c r="D15">
        <f t="shared" si="0"/>
        <v>381.375</v>
      </c>
    </row>
    <row r="16" spans="1:5" ht="23.25" x14ac:dyDescent="0.25">
      <c r="A16" s="9" t="s">
        <v>21</v>
      </c>
      <c r="B16" s="12">
        <v>1.4</v>
      </c>
      <c r="C16">
        <v>57</v>
      </c>
      <c r="D16">
        <f t="shared" si="0"/>
        <v>79.8</v>
      </c>
    </row>
    <row r="17" spans="1:5" x14ac:dyDescent="0.25">
      <c r="A17" s="9" t="s">
        <v>18</v>
      </c>
      <c r="B17" s="12">
        <v>1.5</v>
      </c>
      <c r="C17">
        <v>272</v>
      </c>
      <c r="D17">
        <f t="shared" si="0"/>
        <v>408</v>
      </c>
    </row>
    <row r="18" spans="1:5" x14ac:dyDescent="0.25">
      <c r="A18" s="9" t="s">
        <v>19</v>
      </c>
      <c r="B18" s="12">
        <v>2.1</v>
      </c>
      <c r="C18">
        <v>98.2</v>
      </c>
      <c r="D18">
        <f t="shared" si="0"/>
        <v>206.22000000000003</v>
      </c>
    </row>
    <row r="19" spans="1:5" x14ac:dyDescent="0.25">
      <c r="A19" s="9" t="s">
        <v>43</v>
      </c>
      <c r="B19" s="12">
        <v>1.38</v>
      </c>
      <c r="C19">
        <v>126</v>
      </c>
      <c r="D19">
        <f t="shared" si="0"/>
        <v>173.88</v>
      </c>
    </row>
    <row r="20" spans="1:5" x14ac:dyDescent="0.25">
      <c r="A20" s="9" t="s">
        <v>49</v>
      </c>
      <c r="B20" s="12">
        <v>5.5</v>
      </c>
      <c r="C20">
        <v>44.58</v>
      </c>
      <c r="D20">
        <f t="shared" si="0"/>
        <v>245.19</v>
      </c>
    </row>
    <row r="21" spans="1:5" ht="23.25" x14ac:dyDescent="0.25">
      <c r="A21" s="8" t="s">
        <v>50</v>
      </c>
      <c r="B21" s="17">
        <v>1.2</v>
      </c>
      <c r="C21">
        <v>27.5</v>
      </c>
      <c r="D21">
        <f t="shared" si="0"/>
        <v>33</v>
      </c>
      <c r="E21">
        <f>D21+D20</f>
        <v>278.19</v>
      </c>
    </row>
    <row r="22" spans="1:5" x14ac:dyDescent="0.25">
      <c r="A22" s="8" t="s">
        <v>39</v>
      </c>
      <c r="B22" s="17">
        <v>900</v>
      </c>
      <c r="C22">
        <v>24.55</v>
      </c>
      <c r="D22">
        <f t="shared" si="0"/>
        <v>22095</v>
      </c>
    </row>
    <row r="23" spans="1:5" x14ac:dyDescent="0.25">
      <c r="A23" s="8" t="s">
        <v>40</v>
      </c>
      <c r="B23" s="17">
        <v>520</v>
      </c>
      <c r="C23">
        <v>22.75</v>
      </c>
      <c r="D23">
        <f t="shared" si="0"/>
        <v>11830</v>
      </c>
    </row>
    <row r="24" spans="1:5" x14ac:dyDescent="0.25">
      <c r="A24" s="8" t="s">
        <v>41</v>
      </c>
      <c r="B24" s="17">
        <v>1.7</v>
      </c>
      <c r="C24">
        <v>32.299999999999997</v>
      </c>
      <c r="D24">
        <f t="shared" si="0"/>
        <v>54.91</v>
      </c>
    </row>
    <row r="25" spans="1:5" x14ac:dyDescent="0.25">
      <c r="A25" s="9" t="s">
        <v>42</v>
      </c>
      <c r="B25" s="12">
        <v>120</v>
      </c>
      <c r="C25">
        <v>22.34</v>
      </c>
      <c r="D25">
        <f t="shared" si="0"/>
        <v>2680.8</v>
      </c>
      <c r="E25">
        <f>D25+D24+D23+D22</f>
        <v>36660.71</v>
      </c>
    </row>
    <row r="26" spans="1:5" x14ac:dyDescent="0.25">
      <c r="A26" s="9" t="s">
        <v>12</v>
      </c>
      <c r="B26" s="12">
        <v>2.16</v>
      </c>
      <c r="C26">
        <v>53</v>
      </c>
      <c r="D26">
        <f t="shared" si="0"/>
        <v>114.48</v>
      </c>
    </row>
    <row r="27" spans="1:5" x14ac:dyDescent="0.25">
      <c r="A27" s="9" t="s">
        <v>13</v>
      </c>
      <c r="B27" s="12">
        <v>4</v>
      </c>
      <c r="C27">
        <v>32</v>
      </c>
      <c r="D27">
        <f t="shared" si="0"/>
        <v>128</v>
      </c>
    </row>
    <row r="28" spans="1:5" x14ac:dyDescent="0.25">
      <c r="A28" s="9" t="s">
        <v>14</v>
      </c>
      <c r="B28" s="12">
        <v>800</v>
      </c>
      <c r="C28">
        <v>30.65</v>
      </c>
      <c r="D28">
        <f t="shared" si="0"/>
        <v>24520</v>
      </c>
    </row>
    <row r="29" spans="1:5" x14ac:dyDescent="0.25">
      <c r="A29" s="9" t="s">
        <v>15</v>
      </c>
      <c r="B29" s="12">
        <v>4.88</v>
      </c>
      <c r="C29">
        <v>24</v>
      </c>
      <c r="D29">
        <f t="shared" si="0"/>
        <v>117.12</v>
      </c>
    </row>
    <row r="30" spans="1:5" x14ac:dyDescent="0.25">
      <c r="A30" s="9" t="s">
        <v>17</v>
      </c>
      <c r="B30" s="12">
        <v>8</v>
      </c>
      <c r="C30">
        <v>21.98</v>
      </c>
      <c r="D30">
        <f t="shared" si="0"/>
        <v>175.84</v>
      </c>
    </row>
    <row r="31" spans="1:5" x14ac:dyDescent="0.25">
      <c r="A31" s="6" t="s">
        <v>51</v>
      </c>
      <c r="B31" s="37">
        <v>120</v>
      </c>
      <c r="C31">
        <v>114.42</v>
      </c>
      <c r="D31">
        <f t="shared" si="0"/>
        <v>13730.4</v>
      </c>
    </row>
    <row r="32" spans="1:5" x14ac:dyDescent="0.25">
      <c r="D32" s="44">
        <f>SUM(D2:D31)</f>
        <v>337607.60499999998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workbookViewId="0">
      <selection activeCell="G16" sqref="G16"/>
    </sheetView>
  </sheetViews>
  <sheetFormatPr defaultRowHeight="15" x14ac:dyDescent="0.25"/>
  <cols>
    <col min="1" max="1" width="17.7109375" customWidth="1"/>
    <col min="4" max="4" width="10.7109375" customWidth="1"/>
  </cols>
  <sheetData>
    <row r="1" spans="1:4" x14ac:dyDescent="0.25">
      <c r="B1" t="s">
        <v>171</v>
      </c>
      <c r="C1" t="s">
        <v>172</v>
      </c>
      <c r="D1" t="s">
        <v>173</v>
      </c>
    </row>
    <row r="2" spans="1:4" x14ac:dyDescent="0.25">
      <c r="A2" t="s">
        <v>174</v>
      </c>
      <c r="B2">
        <v>100</v>
      </c>
      <c r="C2">
        <v>10.8</v>
      </c>
      <c r="D2">
        <f t="shared" ref="D2:D31" si="0">C2*B2</f>
        <v>1080</v>
      </c>
    </row>
    <row r="3" spans="1:4" x14ac:dyDescent="0.25">
      <c r="A3" t="s">
        <v>199</v>
      </c>
      <c r="B3">
        <v>100</v>
      </c>
      <c r="C3">
        <v>41.37</v>
      </c>
      <c r="D3">
        <f t="shared" si="0"/>
        <v>4137</v>
      </c>
    </row>
    <row r="4" spans="1:4" x14ac:dyDescent="0.25">
      <c r="A4" t="s">
        <v>175</v>
      </c>
      <c r="B4">
        <v>40</v>
      </c>
      <c r="C4">
        <v>38.6</v>
      </c>
      <c r="D4">
        <f t="shared" si="0"/>
        <v>1544</v>
      </c>
    </row>
    <row r="5" spans="1:4" x14ac:dyDescent="0.25">
      <c r="A5" t="s">
        <v>176</v>
      </c>
      <c r="B5">
        <v>100</v>
      </c>
      <c r="C5">
        <v>70</v>
      </c>
      <c r="D5">
        <f t="shared" si="0"/>
        <v>7000</v>
      </c>
    </row>
    <row r="6" spans="1:4" x14ac:dyDescent="0.25">
      <c r="A6" t="s">
        <v>200</v>
      </c>
      <c r="B6">
        <v>100</v>
      </c>
      <c r="C6">
        <v>144.69</v>
      </c>
      <c r="D6">
        <f t="shared" si="0"/>
        <v>14469</v>
      </c>
    </row>
    <row r="7" spans="1:4" x14ac:dyDescent="0.25">
      <c r="A7" t="s">
        <v>201</v>
      </c>
      <c r="B7">
        <v>80</v>
      </c>
      <c r="C7">
        <v>80.5</v>
      </c>
      <c r="D7">
        <f t="shared" si="0"/>
        <v>6440</v>
      </c>
    </row>
    <row r="8" spans="1:4" x14ac:dyDescent="0.25">
      <c r="A8" t="s">
        <v>177</v>
      </c>
      <c r="B8">
        <v>180</v>
      </c>
      <c r="C8">
        <v>85.35</v>
      </c>
      <c r="D8">
        <f t="shared" si="0"/>
        <v>15362.999999999998</v>
      </c>
    </row>
    <row r="9" spans="1:4" x14ac:dyDescent="0.25">
      <c r="A9" t="s">
        <v>178</v>
      </c>
      <c r="B9">
        <v>40</v>
      </c>
      <c r="C9">
        <v>5.9</v>
      </c>
      <c r="D9">
        <f t="shared" si="0"/>
        <v>236</v>
      </c>
    </row>
    <row r="10" spans="1:4" x14ac:dyDescent="0.25">
      <c r="A10" t="s">
        <v>179</v>
      </c>
      <c r="B10">
        <v>4000</v>
      </c>
      <c r="C10">
        <v>10.5</v>
      </c>
      <c r="D10">
        <f t="shared" si="0"/>
        <v>42000</v>
      </c>
    </row>
    <row r="11" spans="1:4" x14ac:dyDescent="0.25">
      <c r="A11" t="s">
        <v>180</v>
      </c>
      <c r="B11">
        <v>600</v>
      </c>
      <c r="C11">
        <v>8.32</v>
      </c>
      <c r="D11">
        <f t="shared" si="0"/>
        <v>4992</v>
      </c>
    </row>
    <row r="12" spans="1:4" x14ac:dyDescent="0.25">
      <c r="A12" t="s">
        <v>181</v>
      </c>
      <c r="B12">
        <v>20</v>
      </c>
      <c r="C12">
        <v>309.39999999999998</v>
      </c>
      <c r="D12">
        <f t="shared" si="0"/>
        <v>6188</v>
      </c>
    </row>
    <row r="13" spans="1:4" x14ac:dyDescent="0.25">
      <c r="A13" t="s">
        <v>182</v>
      </c>
      <c r="B13">
        <v>10</v>
      </c>
      <c r="C13">
        <v>648</v>
      </c>
      <c r="D13">
        <f t="shared" si="0"/>
        <v>6480</v>
      </c>
    </row>
    <row r="14" spans="1:4" x14ac:dyDescent="0.25">
      <c r="A14" t="s">
        <v>183</v>
      </c>
      <c r="B14">
        <v>10</v>
      </c>
      <c r="C14">
        <v>42</v>
      </c>
      <c r="D14">
        <f t="shared" si="0"/>
        <v>420</v>
      </c>
    </row>
    <row r="15" spans="1:4" x14ac:dyDescent="0.25">
      <c r="A15" t="s">
        <v>184</v>
      </c>
      <c r="B15">
        <v>4000</v>
      </c>
      <c r="C15">
        <v>12</v>
      </c>
      <c r="D15">
        <f t="shared" si="0"/>
        <v>48000</v>
      </c>
    </row>
    <row r="16" spans="1:4" x14ac:dyDescent="0.25">
      <c r="A16" t="s">
        <v>185</v>
      </c>
      <c r="B16">
        <v>20</v>
      </c>
      <c r="C16">
        <v>20</v>
      </c>
      <c r="D16">
        <f t="shared" si="0"/>
        <v>400</v>
      </c>
    </row>
    <row r="17" spans="1:4" x14ac:dyDescent="0.25">
      <c r="A17" t="s">
        <v>202</v>
      </c>
      <c r="B17">
        <v>900</v>
      </c>
      <c r="C17">
        <v>80</v>
      </c>
      <c r="D17">
        <f t="shared" si="0"/>
        <v>72000</v>
      </c>
    </row>
    <row r="18" spans="1:4" x14ac:dyDescent="0.25">
      <c r="A18" t="s">
        <v>203</v>
      </c>
      <c r="B18">
        <v>800</v>
      </c>
      <c r="C18">
        <v>80</v>
      </c>
      <c r="D18">
        <f t="shared" si="0"/>
        <v>64000</v>
      </c>
    </row>
    <row r="19" spans="1:4" x14ac:dyDescent="0.25">
      <c r="A19" t="s">
        <v>186</v>
      </c>
      <c r="B19">
        <v>10</v>
      </c>
      <c r="C19">
        <v>95</v>
      </c>
      <c r="D19">
        <f t="shared" si="0"/>
        <v>950</v>
      </c>
    </row>
    <row r="20" spans="1:4" x14ac:dyDescent="0.25">
      <c r="A20" t="s">
        <v>187</v>
      </c>
      <c r="B20">
        <v>700</v>
      </c>
      <c r="C20">
        <v>75</v>
      </c>
      <c r="D20">
        <f t="shared" si="0"/>
        <v>52500</v>
      </c>
    </row>
    <row r="21" spans="1:4" x14ac:dyDescent="0.25">
      <c r="A21" t="s">
        <v>188</v>
      </c>
      <c r="B21">
        <v>70</v>
      </c>
      <c r="C21">
        <v>55</v>
      </c>
      <c r="D21">
        <f t="shared" si="0"/>
        <v>3850</v>
      </c>
    </row>
    <row r="22" spans="1:4" x14ac:dyDescent="0.25">
      <c r="A22" t="s">
        <v>189</v>
      </c>
      <c r="B22">
        <v>1000</v>
      </c>
      <c r="C22">
        <v>90</v>
      </c>
      <c r="D22">
        <f t="shared" si="0"/>
        <v>90000</v>
      </c>
    </row>
    <row r="23" spans="1:4" x14ac:dyDescent="0.25">
      <c r="A23" t="s">
        <v>190</v>
      </c>
      <c r="B23">
        <v>60</v>
      </c>
      <c r="C23">
        <v>75</v>
      </c>
      <c r="D23">
        <f t="shared" si="0"/>
        <v>4500</v>
      </c>
    </row>
    <row r="24" spans="1:4" x14ac:dyDescent="0.25">
      <c r="A24" t="s">
        <v>191</v>
      </c>
      <c r="B24">
        <v>2400</v>
      </c>
      <c r="C24">
        <v>190</v>
      </c>
      <c r="D24">
        <f t="shared" si="0"/>
        <v>456000</v>
      </c>
    </row>
    <row r="25" spans="1:4" x14ac:dyDescent="0.25">
      <c r="A25" t="s">
        <v>192</v>
      </c>
      <c r="B25">
        <v>250</v>
      </c>
      <c r="C25">
        <v>43.31</v>
      </c>
      <c r="D25">
        <f t="shared" si="0"/>
        <v>10827.5</v>
      </c>
    </row>
    <row r="26" spans="1:4" x14ac:dyDescent="0.25">
      <c r="A26" t="s">
        <v>193</v>
      </c>
      <c r="B26">
        <v>90</v>
      </c>
      <c r="C26">
        <v>91.44</v>
      </c>
      <c r="D26">
        <f t="shared" si="0"/>
        <v>8229.6</v>
      </c>
    </row>
    <row r="27" spans="1:4" x14ac:dyDescent="0.25">
      <c r="A27" t="s">
        <v>194</v>
      </c>
      <c r="B27">
        <v>1000</v>
      </c>
      <c r="C27">
        <v>35.200000000000003</v>
      </c>
      <c r="D27">
        <f t="shared" si="0"/>
        <v>35200</v>
      </c>
    </row>
    <row r="28" spans="1:4" x14ac:dyDescent="0.25">
      <c r="A28" t="s">
        <v>195</v>
      </c>
      <c r="B28">
        <v>800</v>
      </c>
      <c r="C28">
        <v>65.7</v>
      </c>
      <c r="D28">
        <f t="shared" si="0"/>
        <v>52560</v>
      </c>
    </row>
    <row r="29" spans="1:4" x14ac:dyDescent="0.25">
      <c r="A29" t="s">
        <v>196</v>
      </c>
      <c r="B29">
        <v>160</v>
      </c>
      <c r="C29">
        <v>72.5</v>
      </c>
      <c r="D29">
        <f t="shared" si="0"/>
        <v>11600</v>
      </c>
    </row>
    <row r="30" spans="1:4" x14ac:dyDescent="0.25">
      <c r="A30" t="s">
        <v>197</v>
      </c>
      <c r="B30">
        <v>260</v>
      </c>
      <c r="C30">
        <v>65.5</v>
      </c>
      <c r="D30">
        <f t="shared" si="0"/>
        <v>17030</v>
      </c>
    </row>
    <row r="31" spans="1:4" x14ac:dyDescent="0.25">
      <c r="A31" t="s">
        <v>198</v>
      </c>
      <c r="B31">
        <v>280</v>
      </c>
      <c r="C31">
        <v>74.760000000000005</v>
      </c>
      <c r="D31">
        <f t="shared" si="0"/>
        <v>20932.800000000003</v>
      </c>
    </row>
    <row r="32" spans="1:4" x14ac:dyDescent="0.25">
      <c r="D32" s="44">
        <f>SUM(D2:D31)</f>
        <v>1058928.8999999999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G15" sqref="G15"/>
    </sheetView>
  </sheetViews>
  <sheetFormatPr defaultRowHeight="15" x14ac:dyDescent="0.25"/>
  <cols>
    <col min="1" max="1" width="43.7109375" customWidth="1"/>
    <col min="3" max="3" width="26.5703125" customWidth="1"/>
  </cols>
  <sheetData>
    <row r="2" spans="1:3" x14ac:dyDescent="0.25">
      <c r="A2" t="s">
        <v>204</v>
      </c>
      <c r="B2">
        <v>10053</v>
      </c>
      <c r="C2" t="s">
        <v>205</v>
      </c>
    </row>
    <row r="3" spans="1:3" x14ac:dyDescent="0.25">
      <c r="A3" t="s">
        <v>206</v>
      </c>
      <c r="B3">
        <v>15506</v>
      </c>
      <c r="C3" t="s">
        <v>220</v>
      </c>
    </row>
    <row r="4" spans="1:3" x14ac:dyDescent="0.25">
      <c r="A4" s="45" t="s">
        <v>207</v>
      </c>
      <c r="B4" s="45">
        <v>30000</v>
      </c>
      <c r="C4" s="45" t="s">
        <v>222</v>
      </c>
    </row>
    <row r="5" spans="1:3" x14ac:dyDescent="0.25">
      <c r="A5" t="s">
        <v>208</v>
      </c>
      <c r="B5">
        <v>14000</v>
      </c>
      <c r="C5" t="s">
        <v>227</v>
      </c>
    </row>
    <row r="6" spans="1:3" x14ac:dyDescent="0.25">
      <c r="A6" t="s">
        <v>209</v>
      </c>
      <c r="B6" s="46">
        <v>370</v>
      </c>
    </row>
    <row r="7" spans="1:3" x14ac:dyDescent="0.25">
      <c r="A7" t="s">
        <v>210</v>
      </c>
      <c r="B7">
        <v>10000</v>
      </c>
    </row>
    <row r="8" spans="1:3" x14ac:dyDescent="0.25">
      <c r="A8" t="s">
        <v>211</v>
      </c>
      <c r="B8">
        <v>500</v>
      </c>
    </row>
    <row r="9" spans="1:3" x14ac:dyDescent="0.25">
      <c r="A9" t="s">
        <v>212</v>
      </c>
      <c r="B9">
        <v>4248</v>
      </c>
    </row>
    <row r="10" spans="1:3" x14ac:dyDescent="0.25">
      <c r="A10" t="s">
        <v>213</v>
      </c>
      <c r="B10">
        <v>8000</v>
      </c>
    </row>
    <row r="11" spans="1:3" x14ac:dyDescent="0.25">
      <c r="A11" t="s">
        <v>214</v>
      </c>
      <c r="B11">
        <v>21930</v>
      </c>
    </row>
    <row r="12" spans="1:3" x14ac:dyDescent="0.25">
      <c r="A12" t="s">
        <v>215</v>
      </c>
      <c r="B12">
        <v>5800</v>
      </c>
    </row>
    <row r="13" spans="1:3" x14ac:dyDescent="0.25">
      <c r="A13" t="s">
        <v>216</v>
      </c>
      <c r="B13">
        <v>28320</v>
      </c>
    </row>
    <row r="14" spans="1:3" x14ac:dyDescent="0.25">
      <c r="A14" t="s">
        <v>217</v>
      </c>
      <c r="B14">
        <v>50000</v>
      </c>
    </row>
    <row r="15" spans="1:3" x14ac:dyDescent="0.25">
      <c r="A15" t="s">
        <v>218</v>
      </c>
      <c r="B15">
        <v>40000</v>
      </c>
    </row>
    <row r="16" spans="1:3" x14ac:dyDescent="0.25">
      <c r="A16" t="s">
        <v>219</v>
      </c>
      <c r="B16">
        <v>6900</v>
      </c>
    </row>
    <row r="17" spans="1:2" x14ac:dyDescent="0.25">
      <c r="A17" t="s">
        <v>221</v>
      </c>
    </row>
    <row r="18" spans="1:2" x14ac:dyDescent="0.25">
      <c r="A18" t="s">
        <v>223</v>
      </c>
      <c r="B18" s="46">
        <v>75500</v>
      </c>
    </row>
    <row r="19" spans="1:2" x14ac:dyDescent="0.25">
      <c r="A19" t="s">
        <v>224</v>
      </c>
      <c r="B19">
        <v>10730</v>
      </c>
    </row>
    <row r="20" spans="1:2" ht="18" customHeight="1" x14ac:dyDescent="0.25">
      <c r="A20" s="47" t="s">
        <v>225</v>
      </c>
      <c r="B20">
        <v>109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3D949111BA3554D9CF27B18AD56870F" ma:contentTypeVersion="49" ma:contentTypeDescription="Создание документа." ma:contentTypeScope="" ma:versionID="89736f126f97ebe02674a91ffb3f8e3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AWJJH2MPE6E2-736077665-386</_dlc_DocId>
    <_dlc_DocIdUrl xmlns="4a252ca3-5a62-4c1c-90a6-29f4710e47f8">
      <Url>https://xn--44-6kcadhwnl3cfdx.xn--p1ai/Kostroma_EDU/kos-sch-29/29-old/_layouts/15/DocIdRedir.aspx?ID=AWJJH2MPE6E2-736077665-386</Url>
      <Description>AWJJH2MPE6E2-736077665-386</Description>
    </_dlc_DocIdUrl>
  </documentManagement>
</p:properties>
</file>

<file path=customXml/itemProps1.xml><?xml version="1.0" encoding="utf-8"?>
<ds:datastoreItem xmlns:ds="http://schemas.openxmlformats.org/officeDocument/2006/customXml" ds:itemID="{4AF6B86D-2096-4899-8DB5-CB578F35E337}"/>
</file>

<file path=customXml/itemProps2.xml><?xml version="1.0" encoding="utf-8"?>
<ds:datastoreItem xmlns:ds="http://schemas.openxmlformats.org/officeDocument/2006/customXml" ds:itemID="{65D35447-8FAB-4216-AF41-16D9F9A37403}"/>
</file>

<file path=customXml/itemProps3.xml><?xml version="1.0" encoding="utf-8"?>
<ds:datastoreItem xmlns:ds="http://schemas.openxmlformats.org/officeDocument/2006/customXml" ds:itemID="{77A3EBA4-4A93-4241-A375-93C8C4394530}"/>
</file>

<file path=customXml/itemProps4.xml><?xml version="1.0" encoding="utf-8"?>
<ds:datastoreItem xmlns:ds="http://schemas.openxmlformats.org/officeDocument/2006/customXml" ds:itemID="{E3EDC7FF-1E11-40E5-8CEF-F80A3BAA5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контракт питание</vt:lpstr>
      <vt:lpstr>договоры питание</vt:lpstr>
      <vt:lpstr>Лист2</vt:lpstr>
      <vt:lpstr>Лист1!Заголовки_для_печати</vt:lpstr>
      <vt:lpstr>Лист1!Область_печати</vt:lpstr>
    </vt:vector>
  </TitlesOfParts>
  <Company>Управление образования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Игнатьева Л Н</dc:creator>
  <cp:lastModifiedBy>12</cp:lastModifiedBy>
  <cp:lastPrinted>2014-03-05T13:56:23Z</cp:lastPrinted>
  <dcterms:created xsi:type="dcterms:W3CDTF">2012-02-27T12:03:41Z</dcterms:created>
  <dcterms:modified xsi:type="dcterms:W3CDTF">2014-03-05T14:17:51Z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0x01010023D949111BA3554D9CF27B18AD56870F</vt:lpwstr>
  </property>
  <property fmtid="{D5CDD505-2E9C-101B-9397-08002B2CF9AE}" pid="3" name="_dlc_DocIdItemGuid">
    <vt:lpwstr>a48fc48c-363a-4332-a4c2-84c051f744fc</vt:lpwstr>
  </property>
</Properties>
</file>