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4" i="1" l="1"/>
  <c r="I14" i="1"/>
  <c r="H14" i="1"/>
  <c r="G14" i="1"/>
  <c r="J7" i="1"/>
  <c r="I7" i="1"/>
  <c r="H7" i="1"/>
  <c r="G7" i="1"/>
  <c r="J12" i="1" l="1"/>
  <c r="I12" i="1"/>
  <c r="H12" i="1"/>
  <c r="G12" i="1"/>
  <c r="J11" i="1"/>
  <c r="I11" i="1"/>
  <c r="H11" i="1"/>
  <c r="G11" i="1"/>
</calcChain>
</file>

<file path=xl/sharedStrings.xml><?xml version="1.0" encoding="utf-8"?>
<sst xmlns="http://schemas.openxmlformats.org/spreadsheetml/2006/main" count="43" uniqueCount="37">
  <si>
    <t>Школа</t>
  </si>
  <si>
    <t>"Гимназия №15" города Костромы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</si>
  <si>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</si>
  <si>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</si>
  <si>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</si>
  <si>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</si>
  <si>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</si>
  <si>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</si>
  <si>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</si>
  <si>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</si>
  <si>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</si>
  <si>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</si>
  <si>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</si>
  <si>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</si>
  <si>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</si>
  <si>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гор. блюдо</t>
  </si>
  <si>
    <t>гор. напиток</t>
  </si>
  <si>
    <t>хлеб</t>
  </si>
  <si>
    <t>-</t>
  </si>
  <si>
    <t>1 блюдо</t>
  </si>
  <si>
    <t>2 блюдо</t>
  </si>
  <si>
    <t>гарнир</t>
  </si>
  <si>
    <t>сладкое</t>
  </si>
  <si>
    <t>хлеб черный</t>
  </si>
  <si>
    <t>хлеб  ржаной</t>
  </si>
  <si>
    <t>День</t>
  </si>
  <si>
    <t>Бутерброд с колбасой</t>
  </si>
  <si>
    <t>Печень по-строгановски</t>
  </si>
  <si>
    <t>Чай с лимоном</t>
  </si>
  <si>
    <t>Салат из свеклы с курагой и изюмом</t>
  </si>
  <si>
    <t>Рагу из овощей</t>
  </si>
  <si>
    <t>Компот из груш</t>
  </si>
  <si>
    <t>Батон нарезной</t>
  </si>
  <si>
    <t xml:space="preserve">Макаронные изделия отварные </t>
  </si>
  <si>
    <t>Биточки из свинины</t>
  </si>
  <si>
    <t>Суп с рыбными консервами</t>
  </si>
  <si>
    <t>Сок (виноград)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</si>
</sst>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1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3.28515625" customWidth="1"/>
    <col min="3" max="3" width="7.28515625" customWidth="1"/>
    <col min="4" max="4" width="57.140625" customWidth="1"/>
    <col min="6" max="6" width="6" customWidth="1"/>
    <col min="7" max="7" width="13.42578125" customWidth="1"/>
    <col min="8" max="8" width="6.5703125" customWidth="1"/>
    <col min="9" max="9" width="6.42578125" customWidth="1"/>
    <col min="10" max="10" width="10.140625" customWidth="1"/>
  </cols>
  <sheetData>
    <row r="1" spans="1:10" ht="15.75" thickBot="1" x14ac:dyDescent="0.3">
      <c r="A1" t="s">
        <v>0</v>
      </c>
      <c r="B1" s="27" t="s">
        <v>1</v>
      </c>
      <c r="C1" s="27"/>
      <c r="D1" s="27"/>
      <c r="I1" t="s">
        <v>25</v>
      </c>
      <c r="J1" s="11">
        <v>45072</v>
      </c>
    </row>
    <row r="2" spans="1:10" ht="15.75" thickBot="1" x14ac:dyDescent="0.3">
      <c r="A2" s="5" t="s">
        <v>2</v>
      </c>
      <c r="B2" s="3" t="s">
        <v>3</v>
      </c>
      <c r="C2" s="3" t="s">
        <v>4</v>
      </c>
      <c r="D2" s="7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4" t="s">
        <v>11</v>
      </c>
    </row>
    <row r="3" spans="1:10" x14ac:dyDescent="0.25">
      <c r="A3" s="28" t="s">
        <v>12</v>
      </c>
      <c r="B3" s="2" t="s">
        <v>14</v>
      </c>
      <c r="C3" s="8">
        <v>6</v>
      </c>
      <c r="D3" s="2" t="s">
        <v>26</v>
      </c>
      <c r="E3" s="12">
        <v>45</v>
      </c>
      <c r="F3" s="17">
        <v>17.12</v>
      </c>
      <c r="G3" s="12">
        <v>133.79</v>
      </c>
      <c r="H3" s="12">
        <v>4.57</v>
      </c>
      <c r="I3" s="12">
        <v>6.27</v>
      </c>
      <c r="J3" s="13">
        <v>14.74</v>
      </c>
    </row>
    <row r="4" spans="1:10" x14ac:dyDescent="0.25">
      <c r="A4" s="29"/>
      <c r="B4" s="1" t="s">
        <v>15</v>
      </c>
      <c r="C4" s="9">
        <v>255</v>
      </c>
      <c r="D4" s="1" t="s">
        <v>27</v>
      </c>
      <c r="E4" s="14">
        <v>100</v>
      </c>
      <c r="F4" s="18">
        <v>27.98</v>
      </c>
      <c r="G4" s="14">
        <v>193.86</v>
      </c>
      <c r="H4" s="14">
        <v>14.31</v>
      </c>
      <c r="I4" s="14">
        <v>11.71</v>
      </c>
      <c r="J4" s="15">
        <v>3.2</v>
      </c>
    </row>
    <row r="5" spans="1:10" x14ac:dyDescent="0.25">
      <c r="A5" s="29"/>
      <c r="B5" s="1" t="s">
        <v>15</v>
      </c>
      <c r="C5" s="9">
        <v>309</v>
      </c>
      <c r="D5" s="1" t="s">
        <v>33</v>
      </c>
      <c r="E5" s="14">
        <v>150</v>
      </c>
      <c r="F5" s="18">
        <v>5.32</v>
      </c>
      <c r="G5" s="18">
        <v>168.45</v>
      </c>
      <c r="H5" s="14">
        <v>5.52</v>
      </c>
      <c r="I5" s="14">
        <v>4.5199999999999996</v>
      </c>
      <c r="J5" s="15">
        <v>25.33</v>
      </c>
    </row>
    <row r="6" spans="1:10" x14ac:dyDescent="0.25">
      <c r="A6" s="29"/>
      <c r="B6" s="1" t="s">
        <v>16</v>
      </c>
      <c r="C6" s="9">
        <v>431</v>
      </c>
      <c r="D6" s="1" t="s">
        <v>28</v>
      </c>
      <c r="E6" s="14">
        <v>207</v>
      </c>
      <c r="F6" s="18">
        <v>3.22</v>
      </c>
      <c r="G6" s="14">
        <v>62</v>
      </c>
      <c r="H6" s="14">
        <v>0.3</v>
      </c>
      <c r="I6" s="14">
        <v>0.1</v>
      </c>
      <c r="J6" s="15">
        <v>15.2</v>
      </c>
    </row>
    <row r="7" spans="1:10" x14ac:dyDescent="0.25">
      <c r="A7" s="29"/>
      <c r="B7" s="1" t="s">
        <v>17</v>
      </c>
      <c r="C7" s="9" t="s">
        <v>18</v>
      </c>
      <c r="D7" s="1" t="s">
        <v>32</v>
      </c>
      <c r="E7" s="14">
        <v>20.100000000000001</v>
      </c>
      <c r="F7" s="18">
        <v>1.36</v>
      </c>
      <c r="G7" s="18">
        <f>70.14/30*20</f>
        <v>46.760000000000005</v>
      </c>
      <c r="H7" s="18">
        <f>2.37/30*20</f>
        <v>1.58</v>
      </c>
      <c r="I7" s="18">
        <f>0.3/30*20</f>
        <v>0.2</v>
      </c>
      <c r="J7" s="20">
        <f>14.49/30*20</f>
        <v>9.66</v>
      </c>
    </row>
    <row r="8" spans="1:10" ht="15.75" thickBot="1" x14ac:dyDescent="0.3">
      <c r="A8" s="29"/>
      <c r="B8" s="1" t="s">
        <v>22</v>
      </c>
      <c r="C8" s="9">
        <v>389</v>
      </c>
      <c r="D8" s="1" t="s">
        <v>36</v>
      </c>
      <c r="E8" s="14">
        <v>200</v>
      </c>
      <c r="F8" s="18">
        <v>19</v>
      </c>
      <c r="G8" s="14">
        <v>136.4</v>
      </c>
      <c r="H8" s="14">
        <v>0.6</v>
      </c>
      <c r="I8" s="14">
        <v>0.4</v>
      </c>
      <c r="J8" s="15">
        <v>32.6</v>
      </c>
    </row>
    <row r="9" spans="1:10" x14ac:dyDescent="0.25">
      <c r="A9" s="30" t="s">
        <v>13</v>
      </c>
      <c r="B9" s="6" t="s">
        <v>14</v>
      </c>
      <c r="C9" s="10">
        <v>51</v>
      </c>
      <c r="D9" s="6" t="s">
        <v>29</v>
      </c>
      <c r="E9" s="16">
        <v>100</v>
      </c>
      <c r="F9" s="19">
        <v>6.25</v>
      </c>
      <c r="G9" s="16">
        <v>92.8</v>
      </c>
      <c r="H9" s="19">
        <v>1.41</v>
      </c>
      <c r="I9" s="19">
        <v>6.01</v>
      </c>
      <c r="J9" s="21">
        <v>8.26</v>
      </c>
    </row>
    <row r="10" spans="1:10" x14ac:dyDescent="0.25">
      <c r="A10" s="29"/>
      <c r="B10" s="1" t="s">
        <v>19</v>
      </c>
      <c r="C10" s="9">
        <v>87</v>
      </c>
      <c r="D10" s="1" t="s">
        <v>35</v>
      </c>
      <c r="E10" s="14">
        <v>200</v>
      </c>
      <c r="F10" s="18">
        <v>16.559999999999999</v>
      </c>
      <c r="G10" s="14">
        <v>133.80000000000001</v>
      </c>
      <c r="H10" s="14">
        <v>6.88</v>
      </c>
      <c r="I10" s="14">
        <v>6.72</v>
      </c>
      <c r="J10" s="15">
        <v>11.46</v>
      </c>
    </row>
    <row r="11" spans="1:10" x14ac:dyDescent="0.25">
      <c r="A11" s="29"/>
      <c r="B11" s="1" t="s">
        <v>20</v>
      </c>
      <c r="C11" s="9">
        <v>268</v>
      </c>
      <c r="D11" s="1" t="s">
        <v>34</v>
      </c>
      <c r="E11" s="14">
        <v>100</v>
      </c>
      <c r="F11" s="18">
        <v>24.94</v>
      </c>
      <c r="G11" s="18">
        <f>364/100*100</f>
        <v>364</v>
      </c>
      <c r="H11" s="18">
        <f>13.48/100*100</f>
        <v>13.48</v>
      </c>
      <c r="I11" s="18">
        <f>16.94/100*100</f>
        <v>16.940000000000001</v>
      </c>
      <c r="J11" s="20">
        <f>14.18/100*100</f>
        <v>14.180000000000001</v>
      </c>
    </row>
    <row r="12" spans="1:10" x14ac:dyDescent="0.25">
      <c r="A12" s="29"/>
      <c r="B12" s="1" t="s">
        <v>21</v>
      </c>
      <c r="C12" s="9">
        <v>143</v>
      </c>
      <c r="D12" s="1" t="s">
        <v>30</v>
      </c>
      <c r="E12" s="14">
        <v>155</v>
      </c>
      <c r="F12" s="18">
        <v>12.41</v>
      </c>
      <c r="G12" s="18">
        <f>196.5/150*150</f>
        <v>196.5</v>
      </c>
      <c r="H12" s="18">
        <f>2.63/150*150</f>
        <v>2.63</v>
      </c>
      <c r="I12" s="18">
        <f>14.67/150*150</f>
        <v>14.67</v>
      </c>
      <c r="J12" s="20">
        <f>12.86/150*150</f>
        <v>12.86</v>
      </c>
    </row>
    <row r="13" spans="1:10" x14ac:dyDescent="0.25">
      <c r="A13" s="29"/>
      <c r="B13" s="1" t="s">
        <v>22</v>
      </c>
      <c r="C13" s="9">
        <v>372</v>
      </c>
      <c r="D13" s="1" t="s">
        <v>31</v>
      </c>
      <c r="E13" s="14">
        <v>200</v>
      </c>
      <c r="F13" s="18">
        <v>10.36</v>
      </c>
      <c r="G13" s="14">
        <v>98</v>
      </c>
      <c r="H13" s="14">
        <v>0.16</v>
      </c>
      <c r="I13" s="14">
        <v>0.12</v>
      </c>
      <c r="J13" s="15">
        <v>24.08</v>
      </c>
    </row>
    <row r="14" spans="1:10" x14ac:dyDescent="0.25">
      <c r="A14" s="29"/>
      <c r="B14" s="1" t="s">
        <v>23</v>
      </c>
      <c r="C14" s="9"/>
      <c r="D14" s="1" t="s">
        <v>24</v>
      </c>
      <c r="E14" s="14">
        <v>48</v>
      </c>
      <c r="F14" s="18">
        <v>2.2799999999999998</v>
      </c>
      <c r="G14" s="18">
        <f>120.23/48*48</f>
        <v>120.23</v>
      </c>
      <c r="H14" s="18">
        <f>3.03/48*48</f>
        <v>3.0300000000000002</v>
      </c>
      <c r="I14" s="18">
        <f>0.53/48*48</f>
        <v>0.53</v>
      </c>
      <c r="J14" s="20">
        <f>23.73/48*48</f>
        <v>23.73</v>
      </c>
    </row>
    <row r="15" spans="1:10" ht="15.75" thickBot="1" x14ac:dyDescent="0.3">
      <c r="A15" s="31"/>
      <c r="B15" s="22" t="s">
        <v>17</v>
      </c>
      <c r="C15" s="23" t="s">
        <v>18</v>
      </c>
      <c r="D15" s="22" t="s">
        <v>32</v>
      </c>
      <c r="E15" s="24">
        <v>17.7</v>
      </c>
      <c r="F15" s="25">
        <v>1.2</v>
      </c>
      <c r="G15" s="25">
        <f>70.14/30*18</f>
        <v>42.084000000000003</v>
      </c>
      <c r="H15" s="25">
        <f>2.37/30*18</f>
        <v>1.4219999999999999</v>
      </c>
      <c r="I15" s="25">
        <f>0.3/30*18</f>
        <v>0.18</v>
      </c>
      <c r="J15" s="26">
        <f>14.49/30*18</f>
        <v>8.6939999999999991</v>
      </c>
    </row>
  </sheetData>
  <mergeCells count="3">
    <mergeCell ref="B1:D1"/>
    <mergeCell ref="A3:A8"/>
    <mergeCell ref="A9:A15"/>
  </mergeCells>
  <pageMargins left="0.19685039370078741" right="0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7DA404A18CF954A89388D5157106E37" ma:contentTypeVersion="50" ma:contentTypeDescription="Создание документа." ma:contentTypeScope="" ma:versionID="b52634f815062634f23b9a43b7e66d2d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204122b8d9703b3dbff9aa94690bff4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177233-EB1E-4990-96C1-CCC98FBDE957}"/>
</file>

<file path=customXml/itemProps2.xml><?xml version="1.0" encoding="utf-8"?>
<ds:datastoreItem xmlns:ds="http://schemas.openxmlformats.org/officeDocument/2006/customXml" ds:itemID="{317458C6-FA77-41C9-85AB-3AD3B09F7067}"/>
</file>

<file path=customXml/itemProps3.xml><?xml version="1.0" encoding="utf-8"?>
<ds:datastoreItem xmlns:ds="http://schemas.openxmlformats.org/officeDocument/2006/customXml" ds:itemID="{A08407C0-95D5-4888-8216-D8543F1CE0DB}"/>
</file>

<file path=customXml/itemProps4.xml><?xml version="1.0" encoding="utf-8"?>
<ds:datastoreItem xmlns:ds="http://schemas.openxmlformats.org/officeDocument/2006/customXml" ds:itemID="{93576A02-39DD-4600-B40B-2F11FFA426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2023-05-26T11:21:08Z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0x01010037DA404A18CF954A89388D5157106E37</vt:lpwstr>
  </property>
</Properties>
</file>