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15" i="1"/>
  <c r="H15" i="1"/>
  <c r="G15" i="1"/>
  <c r="J7" i="1"/>
  <c r="I7" i="1"/>
  <c r="H7" i="1"/>
  <c r="G7" i="1"/>
  <c r="I15" i="1" l="1"/>
  <c r="J6" i="1" l="1"/>
  <c r="I6" i="1"/>
  <c r="H6" i="1"/>
  <c r="G6" i="1"/>
</calcChain>
</file>

<file path=xl/sharedStrings.xml><?xml version="1.0" encoding="utf-8"?>
<sst xmlns="http://schemas.openxmlformats.org/spreadsheetml/2006/main" count="42" uniqueCount="38">
  <si>
    <t>Школа</t>
  </si>
  <si>
    <t>"Гимназия №15" города Костромы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</si>
  <si>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</si>
  <si>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</si>
  <si>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</si>
  <si>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</si>
  <si>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</si>
  <si>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</si>
  <si>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</si>
  <si>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</si>
  <si>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</si>
  <si>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</si>
  <si>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</si>
  <si>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</si>
  <si>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</si>
  <si>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гор. блюдо</t>
  </si>
  <si>
    <t>гор. напиток</t>
  </si>
  <si>
    <t>хлеб</t>
  </si>
  <si>
    <t>-</t>
  </si>
  <si>
    <t>1 блюдо</t>
  </si>
  <si>
    <t>2 блюдо</t>
  </si>
  <si>
    <t>гарнир</t>
  </si>
  <si>
    <t>сладкое</t>
  </si>
  <si>
    <t>хлеб черный</t>
  </si>
  <si>
    <t>хлеб  ржаной</t>
  </si>
  <si>
    <t>батон нарезной</t>
  </si>
  <si>
    <t>День</t>
  </si>
  <si>
    <t>Бутерброд с сыром (маслом сливочным)</t>
  </si>
  <si>
    <t>Какао с молоком</t>
  </si>
  <si>
    <t>Огурец свежий натуральный</t>
  </si>
  <si>
    <t>250/10</t>
  </si>
  <si>
    <t>Котлеты рыбные</t>
  </si>
  <si>
    <t>Компот из св. яблок</t>
  </si>
  <si>
    <t>Борщ с капустой, картофелем и мясом свинины</t>
  </si>
  <si>
    <t>Банан свежий</t>
  </si>
  <si>
    <t xml:space="preserve">Омлет натуральный с м/сл </t>
  </si>
  <si>
    <t>Картофель отварной с м/сл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</si>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</sst>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0" xfId="0" applyBorder="1"/>
    <xf numFmtId="0" fontId="0" fillId="0" borderId="12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/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0" fontId="0" fillId="0" borderId="8" xfId="0" applyBorder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right"/>
    </xf>
    <xf numFmtId="2" fontId="0" fillId="0" borderId="14" xfId="0" applyNumberFormat="1" applyBorder="1" applyAlignment="1">
      <alignment horizontal="right"/>
    </xf>
    <xf numFmtId="0" fontId="0" fillId="0" borderId="17" xfId="0" applyBorder="1" applyAlignment="1">
      <alignment horizontal="right"/>
    </xf>
    <xf numFmtId="2" fontId="0" fillId="0" borderId="1" xfId="0" applyNumberFormat="1" applyBorder="1"/>
    <xf numFmtId="0" fontId="0" fillId="0" borderId="18" xfId="0" applyFill="1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H19" sqref="H19"/>
    </sheetView>
  </sheetViews>
  <sheetFormatPr defaultRowHeight="15" x14ac:dyDescent="0.25"/>
  <cols>
    <col min="1" max="1" width="12.140625" customWidth="1"/>
    <col min="2" max="2" width="13.28515625" customWidth="1"/>
    <col min="3" max="3" width="7.28515625" customWidth="1"/>
    <col min="4" max="4" width="57.140625" customWidth="1"/>
    <col min="6" max="6" width="6" customWidth="1"/>
    <col min="7" max="7" width="13.42578125" customWidth="1"/>
    <col min="8" max="8" width="6.5703125" customWidth="1"/>
    <col min="9" max="9" width="6.42578125" customWidth="1"/>
    <col min="10" max="10" width="10.140625" customWidth="1"/>
  </cols>
  <sheetData>
    <row r="1" spans="1:10" ht="15.75" thickBot="1" x14ac:dyDescent="0.3">
      <c r="A1" t="s">
        <v>0</v>
      </c>
      <c r="B1" s="39" t="s">
        <v>1</v>
      </c>
      <c r="C1" s="39"/>
      <c r="D1" s="39"/>
      <c r="I1" t="s">
        <v>26</v>
      </c>
      <c r="J1" s="13">
        <v>45033</v>
      </c>
    </row>
    <row r="2" spans="1:10" ht="15.75" thickBot="1" x14ac:dyDescent="0.3">
      <c r="A2" s="5" t="s">
        <v>2</v>
      </c>
      <c r="B2" s="3" t="s">
        <v>3</v>
      </c>
      <c r="C2" s="3" t="s">
        <v>4</v>
      </c>
      <c r="D2" s="8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4" t="s">
        <v>11</v>
      </c>
    </row>
    <row r="3" spans="1:10" x14ac:dyDescent="0.25">
      <c r="A3" s="40" t="s">
        <v>12</v>
      </c>
      <c r="B3" s="2" t="s">
        <v>14</v>
      </c>
      <c r="C3" s="9">
        <v>3</v>
      </c>
      <c r="D3" s="2" t="s">
        <v>27</v>
      </c>
      <c r="E3" s="14">
        <v>50</v>
      </c>
      <c r="F3" s="19">
        <v>12.85</v>
      </c>
      <c r="G3" s="14">
        <v>154</v>
      </c>
      <c r="H3" s="14">
        <v>6.16</v>
      </c>
      <c r="I3" s="14">
        <v>7.79</v>
      </c>
      <c r="J3" s="26">
        <v>14.83</v>
      </c>
    </row>
    <row r="4" spans="1:10" x14ac:dyDescent="0.25">
      <c r="A4" s="41"/>
      <c r="B4" s="1" t="s">
        <v>15</v>
      </c>
      <c r="C4" s="10">
        <v>210</v>
      </c>
      <c r="D4" s="1" t="s">
        <v>35</v>
      </c>
      <c r="E4" s="15">
        <v>155</v>
      </c>
      <c r="F4" s="20">
        <v>25.41</v>
      </c>
      <c r="G4" s="15">
        <v>256.58</v>
      </c>
      <c r="H4" s="15">
        <v>15.18</v>
      </c>
      <c r="I4" s="15">
        <v>20.53</v>
      </c>
      <c r="J4" s="16">
        <v>3.27</v>
      </c>
    </row>
    <row r="5" spans="1:10" x14ac:dyDescent="0.25">
      <c r="A5" s="41"/>
      <c r="B5" s="1" t="s">
        <v>16</v>
      </c>
      <c r="C5" s="10">
        <v>382</v>
      </c>
      <c r="D5" s="1" t="s">
        <v>28</v>
      </c>
      <c r="E5" s="15">
        <v>200</v>
      </c>
      <c r="F5" s="20">
        <v>10.48</v>
      </c>
      <c r="G5" s="15">
        <v>118.6</v>
      </c>
      <c r="H5" s="15">
        <v>4.08</v>
      </c>
      <c r="I5" s="15">
        <v>3.54</v>
      </c>
      <c r="J5" s="16">
        <v>17.579999999999998</v>
      </c>
    </row>
    <row r="6" spans="1:10" x14ac:dyDescent="0.25">
      <c r="A6" s="41"/>
      <c r="B6" s="1" t="s">
        <v>22</v>
      </c>
      <c r="C6" s="10">
        <v>338</v>
      </c>
      <c r="D6" s="1" t="s">
        <v>34</v>
      </c>
      <c r="E6" s="15">
        <v>190</v>
      </c>
      <c r="F6" s="20">
        <v>23.75</v>
      </c>
      <c r="G6" s="20">
        <f>96/100*220</f>
        <v>211.2</v>
      </c>
      <c r="H6" s="20">
        <f>1.5/100*220</f>
        <v>3.3</v>
      </c>
      <c r="I6" s="20">
        <f>0.5/100*220</f>
        <v>1.1000000000000001</v>
      </c>
      <c r="J6" s="16">
        <f>21/100*220</f>
        <v>46.199999999999996</v>
      </c>
    </row>
    <row r="7" spans="1:10" x14ac:dyDescent="0.25">
      <c r="A7" s="41"/>
      <c r="B7" s="1" t="s">
        <v>17</v>
      </c>
      <c r="C7" s="10" t="s">
        <v>18</v>
      </c>
      <c r="D7" s="1" t="s">
        <v>25</v>
      </c>
      <c r="E7" s="15">
        <v>22.3</v>
      </c>
      <c r="F7" s="20">
        <v>1.51</v>
      </c>
      <c r="G7" s="20">
        <f>74.82/32*22.3</f>
        <v>52.140187499999996</v>
      </c>
      <c r="H7" s="20">
        <f>2.53/32*22.3</f>
        <v>1.7630937499999999</v>
      </c>
      <c r="I7" s="20">
        <f>0.32/32*22.3</f>
        <v>0.223</v>
      </c>
      <c r="J7" s="22">
        <f>15.45/32*22.3</f>
        <v>10.766718749999999</v>
      </c>
    </row>
    <row r="8" spans="1:10" x14ac:dyDescent="0.25">
      <c r="A8" s="42"/>
      <c r="B8" s="1"/>
      <c r="C8" s="10"/>
      <c r="D8" s="27"/>
      <c r="E8" s="28"/>
      <c r="F8" s="29"/>
      <c r="G8" s="1"/>
      <c r="H8" s="1"/>
      <c r="I8" s="1"/>
      <c r="J8" s="30"/>
    </row>
    <row r="9" spans="1:10" ht="15.75" thickBot="1" x14ac:dyDescent="0.3">
      <c r="A9" s="43"/>
      <c r="B9" s="31"/>
      <c r="C9" s="32"/>
      <c r="D9" s="31"/>
      <c r="E9" s="33"/>
      <c r="F9" s="34"/>
      <c r="G9" s="33"/>
      <c r="H9" s="33"/>
      <c r="I9" s="33"/>
      <c r="J9" s="35"/>
    </row>
    <row r="10" spans="1:10" x14ac:dyDescent="0.25">
      <c r="A10" s="44" t="s">
        <v>13</v>
      </c>
      <c r="B10" s="7" t="s">
        <v>14</v>
      </c>
      <c r="C10" s="11">
        <v>71</v>
      </c>
      <c r="D10" s="7" t="s">
        <v>29</v>
      </c>
      <c r="E10" s="17">
        <v>60</v>
      </c>
      <c r="F10" s="21">
        <v>10.1</v>
      </c>
      <c r="G10" s="21">
        <v>7.2</v>
      </c>
      <c r="H10" s="21">
        <v>0.42</v>
      </c>
      <c r="I10" s="21">
        <v>0.06</v>
      </c>
      <c r="J10" s="23">
        <v>1.1399999999999999</v>
      </c>
    </row>
    <row r="11" spans="1:10" x14ac:dyDescent="0.25">
      <c r="A11" s="41"/>
      <c r="B11" s="1" t="s">
        <v>19</v>
      </c>
      <c r="C11" s="10">
        <v>76</v>
      </c>
      <c r="D11" s="1" t="s">
        <v>33</v>
      </c>
      <c r="E11" s="15" t="s">
        <v>30</v>
      </c>
      <c r="F11" s="20">
        <v>14.95</v>
      </c>
      <c r="G11" s="15">
        <v>123.15</v>
      </c>
      <c r="H11" s="15">
        <v>5.62</v>
      </c>
      <c r="I11" s="15">
        <v>6.05</v>
      </c>
      <c r="J11" s="16">
        <v>11.7</v>
      </c>
    </row>
    <row r="12" spans="1:10" x14ac:dyDescent="0.25">
      <c r="A12" s="41"/>
      <c r="B12" s="1" t="s">
        <v>20</v>
      </c>
      <c r="C12" s="10">
        <v>268</v>
      </c>
      <c r="D12" s="1" t="s">
        <v>31</v>
      </c>
      <c r="E12" s="15">
        <v>100</v>
      </c>
      <c r="F12" s="20">
        <v>20.27</v>
      </c>
      <c r="G12" s="15">
        <v>188</v>
      </c>
      <c r="H12" s="15">
        <v>13</v>
      </c>
      <c r="I12" s="15">
        <v>8.08</v>
      </c>
      <c r="J12" s="16">
        <v>15.84</v>
      </c>
    </row>
    <row r="13" spans="1:10" x14ac:dyDescent="0.25">
      <c r="A13" s="41"/>
      <c r="B13" s="1" t="s">
        <v>21</v>
      </c>
      <c r="C13" s="10">
        <v>125</v>
      </c>
      <c r="D13" s="1" t="s">
        <v>36</v>
      </c>
      <c r="E13" s="15">
        <v>155</v>
      </c>
      <c r="F13" s="20">
        <v>12.97</v>
      </c>
      <c r="G13" s="15">
        <v>141</v>
      </c>
      <c r="H13" s="15">
        <v>3.01</v>
      </c>
      <c r="I13" s="15">
        <v>4.13</v>
      </c>
      <c r="J13" s="16">
        <v>20.95</v>
      </c>
    </row>
    <row r="14" spans="1:10" x14ac:dyDescent="0.25">
      <c r="A14" s="41"/>
      <c r="B14" s="1" t="s">
        <v>22</v>
      </c>
      <c r="C14" s="10">
        <v>372</v>
      </c>
      <c r="D14" s="1" t="s">
        <v>32</v>
      </c>
      <c r="E14" s="15">
        <v>200</v>
      </c>
      <c r="F14" s="20">
        <v>5.25</v>
      </c>
      <c r="G14" s="15">
        <v>97.6</v>
      </c>
      <c r="H14" s="15">
        <v>0.16</v>
      </c>
      <c r="I14" s="15">
        <v>0.16</v>
      </c>
      <c r="J14" s="16">
        <v>23.88</v>
      </c>
    </row>
    <row r="15" spans="1:10" x14ac:dyDescent="0.25">
      <c r="A15" s="41"/>
      <c r="B15" s="37" t="s">
        <v>22</v>
      </c>
      <c r="C15" s="38"/>
      <c r="D15" s="1" t="s">
        <v>37</v>
      </c>
      <c r="E15" s="1">
        <v>100</v>
      </c>
      <c r="F15" s="36">
        <v>8.5</v>
      </c>
      <c r="G15" s="1">
        <f>47/100*100</f>
        <v>47</v>
      </c>
      <c r="H15" s="1">
        <f>0.4/100*100</f>
        <v>0.4</v>
      </c>
      <c r="I15" s="1">
        <f>H15</f>
        <v>0.4</v>
      </c>
      <c r="J15" s="1">
        <f>9.8/100*100</f>
        <v>9.8000000000000007</v>
      </c>
    </row>
    <row r="16" spans="1:10" ht="15.75" thickBot="1" x14ac:dyDescent="0.3">
      <c r="A16" s="43"/>
      <c r="B16" s="6" t="s">
        <v>23</v>
      </c>
      <c r="C16" s="12" t="s">
        <v>18</v>
      </c>
      <c r="D16" s="6" t="s">
        <v>24</v>
      </c>
      <c r="E16" s="18">
        <v>41.3</v>
      </c>
      <c r="F16" s="24">
        <v>1.96</v>
      </c>
      <c r="G16" s="24">
        <f>120.23/48*41.3</f>
        <v>103.44789583333333</v>
      </c>
      <c r="H16" s="24">
        <f>3.03/48*41.3</f>
        <v>2.6070625000000001</v>
      </c>
      <c r="I16" s="24">
        <f>0.53/48*41.3</f>
        <v>0.45602083333333332</v>
      </c>
      <c r="J16" s="25">
        <f>23.73/48*41.3</f>
        <v>20.4176875</v>
      </c>
    </row>
  </sheetData>
  <mergeCells count="3">
    <mergeCell ref="B1:D1"/>
    <mergeCell ref="A3:A9"/>
    <mergeCell ref="A10:A16"/>
  </mergeCells>
  <pageMargins left="0.19685039370078741" right="0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7DA404A18CF954A89388D5157106E37" ma:contentTypeVersion="50" ma:contentTypeDescription="Создание документа." ma:contentTypeScope="" ma:versionID="b52634f815062634f23b9a43b7e66d2d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204122b8d9703b3dbff9aa94690bff48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79F91B-6827-4C00-8FF0-BBB032E20E34}"/>
</file>

<file path=customXml/itemProps2.xml><?xml version="1.0" encoding="utf-8"?>
<ds:datastoreItem xmlns:ds="http://schemas.openxmlformats.org/officeDocument/2006/customXml" ds:itemID="{7F8666EF-139B-4EA7-8E7D-48C0C3D83593}"/>
</file>

<file path=customXml/itemProps3.xml><?xml version="1.0" encoding="utf-8"?>
<ds:datastoreItem xmlns:ds="http://schemas.openxmlformats.org/officeDocument/2006/customXml" ds:itemID="{C61BE0B3-8FBF-436C-B058-79F909C97B6C}"/>
</file>

<file path=customXml/itemProps4.xml><?xml version="1.0" encoding="utf-8"?>
<ds:datastoreItem xmlns:ds="http://schemas.openxmlformats.org/officeDocument/2006/customXml" ds:itemID="{9BEE03D2-6F55-4297-BFB2-F34634527D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2023-04-13T13:34:16Z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0x01010037DA404A18CF954A89388D5157106E37</vt:lpwstr>
  </property>
</Properties>
</file>