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70" windowHeight="6840" tabRatio="0"/>
  </bookViews>
  <sheets>
    <sheet name="TDSheet" sheetId="1" r:id="rId1"/>
  </sheets>
  <definedNames>
    <definedName name="_xlnm.Print_Area" localSheetId="0">TDSheet!$A$1:$H$280</definedName>
  </definedNames>
  <calcPr calcId="162913" iterateDelta="1E-4"/>
</workbook>
</file>

<file path=xl/calcChain.xml><?xml version="1.0" encoding="utf-8"?>
<calcChain xmlns="http://schemas.openxmlformats.org/spreadsheetml/2006/main">
  <c r="K256" i="1" l="1"/>
  <c r="K247" i="1"/>
  <c r="K231" i="1"/>
  <c r="K222" i="1"/>
  <c r="K207" i="1"/>
  <c r="K197" i="1"/>
  <c r="K183" i="1"/>
  <c r="K175" i="1"/>
  <c r="K159" i="1"/>
  <c r="K149" i="1"/>
  <c r="K122" i="1"/>
  <c r="K113" i="1"/>
  <c r="K98" i="1"/>
  <c r="K88" i="1"/>
  <c r="K74" i="1"/>
  <c r="K64" i="1"/>
  <c r="K51" i="1"/>
  <c r="K41" i="1"/>
  <c r="K28" i="1"/>
  <c r="K18" i="1"/>
  <c r="E113" i="1" l="1"/>
  <c r="F113" i="1"/>
  <c r="G113" i="1"/>
  <c r="H113" i="1"/>
  <c r="D113" i="1"/>
  <c r="E88" i="1"/>
  <c r="F88" i="1"/>
  <c r="G88" i="1"/>
  <c r="H88" i="1"/>
  <c r="D88" i="1"/>
  <c r="I100" i="1" l="1"/>
  <c r="I76" i="1"/>
  <c r="F28" i="1" l="1"/>
  <c r="D28" i="1" l="1"/>
  <c r="E197" i="1" l="1"/>
  <c r="E207" i="1"/>
  <c r="F197" i="1"/>
  <c r="F207" i="1"/>
  <c r="F18" i="1"/>
  <c r="E18" i="1"/>
  <c r="F209" i="1" l="1"/>
  <c r="E209" i="1"/>
  <c r="D271" i="1"/>
  <c r="D41" i="1"/>
  <c r="D247" i="1" l="1"/>
  <c r="E175" i="1"/>
  <c r="F175" i="1"/>
  <c r="G175" i="1"/>
  <c r="H175" i="1"/>
  <c r="D175" i="1"/>
  <c r="E149" i="1"/>
  <c r="F149" i="1"/>
  <c r="G149" i="1"/>
  <c r="H149" i="1"/>
  <c r="D149" i="1"/>
  <c r="F247" i="1"/>
  <c r="G247" i="1"/>
  <c r="H247" i="1"/>
  <c r="E247" i="1"/>
  <c r="E256" i="1" l="1"/>
  <c r="E258" i="1" s="1"/>
  <c r="F256" i="1"/>
  <c r="F258" i="1" s="1"/>
  <c r="G256" i="1"/>
  <c r="G258" i="1" s="1"/>
  <c r="H256" i="1"/>
  <c r="H258" i="1" s="1"/>
  <c r="D256" i="1"/>
  <c r="E98" i="1"/>
  <c r="F98" i="1"/>
  <c r="G98" i="1"/>
  <c r="H98" i="1"/>
  <c r="D98" i="1"/>
  <c r="F29" i="1"/>
  <c r="G18" i="1" l="1"/>
  <c r="H18" i="1"/>
  <c r="D18" i="1"/>
  <c r="H271" i="1" l="1"/>
  <c r="G271" i="1"/>
  <c r="F271" i="1"/>
  <c r="E271" i="1"/>
  <c r="D222" i="1"/>
  <c r="D207" i="1"/>
  <c r="D197" i="1"/>
  <c r="D183" i="1" l="1"/>
  <c r="E183" i="1"/>
  <c r="E185" i="1" s="1"/>
  <c r="F183" i="1"/>
  <c r="F185" i="1" s="1"/>
  <c r="G183" i="1"/>
  <c r="G185" i="1" s="1"/>
  <c r="H183" i="1"/>
  <c r="H185" i="1" s="1"/>
  <c r="D136" i="1"/>
  <c r="D232" i="1" l="1"/>
  <c r="D159" i="1"/>
  <c r="D122" i="1"/>
  <c r="D74" i="1"/>
  <c r="D64" i="1"/>
  <c r="E41" i="1"/>
  <c r="F41" i="1"/>
  <c r="G41" i="1"/>
  <c r="H41" i="1"/>
  <c r="D51" i="1"/>
  <c r="H136" i="1" l="1"/>
  <c r="G136" i="1"/>
  <c r="F136" i="1"/>
  <c r="E136" i="1"/>
  <c r="E122" i="1" l="1"/>
  <c r="E124" i="1" l="1"/>
  <c r="E232" i="1"/>
  <c r="E100" i="1"/>
  <c r="E222" i="1" l="1"/>
  <c r="E234" i="1" s="1"/>
  <c r="E159" i="1"/>
  <c r="E161" i="1" s="1"/>
  <c r="F74" i="1"/>
  <c r="G74" i="1"/>
  <c r="H74" i="1"/>
  <c r="E74" i="1"/>
  <c r="E64" i="1"/>
  <c r="E51" i="1"/>
  <c r="E52" i="1" s="1"/>
  <c r="E28" i="1"/>
  <c r="E29" i="1" s="1"/>
  <c r="E76" i="1" l="1"/>
  <c r="F64" i="1"/>
  <c r="F76" i="1" s="1"/>
  <c r="G64" i="1"/>
  <c r="G76" i="1" s="1"/>
  <c r="H64" i="1"/>
  <c r="H76" i="1" s="1"/>
  <c r="H207" i="1" l="1"/>
  <c r="F222" i="1" l="1"/>
  <c r="G222" i="1"/>
  <c r="H222" i="1"/>
  <c r="F232" i="1" l="1"/>
  <c r="F234" i="1" s="1"/>
  <c r="G232" i="1"/>
  <c r="G234" i="1" s="1"/>
  <c r="H232" i="1"/>
  <c r="H234" i="1" s="1"/>
  <c r="G207" i="1"/>
  <c r="G197" i="1"/>
  <c r="H197" i="1"/>
  <c r="H209" i="1" s="1"/>
  <c r="F159" i="1"/>
  <c r="F161" i="1" s="1"/>
  <c r="G159" i="1"/>
  <c r="G161" i="1" s="1"/>
  <c r="H159" i="1"/>
  <c r="H161" i="1" s="1"/>
  <c r="F122" i="1"/>
  <c r="G122" i="1"/>
  <c r="H122" i="1"/>
  <c r="H100" i="1"/>
  <c r="F100" i="1"/>
  <c r="G100" i="1"/>
  <c r="H51" i="1"/>
  <c r="H52" i="1" s="1"/>
  <c r="F51" i="1"/>
  <c r="F52" i="1" s="1"/>
  <c r="G51" i="1"/>
  <c r="G52" i="1" s="1"/>
  <c r="H28" i="1"/>
  <c r="H29" i="1" s="1"/>
  <c r="G28" i="1"/>
  <c r="G29" i="1" s="1"/>
  <c r="G209" i="1" l="1"/>
  <c r="G124" i="1"/>
  <c r="H124" i="1"/>
  <c r="F124" i="1"/>
  <c r="E273" i="1"/>
  <c r="F273" i="1" l="1"/>
  <c r="G273" i="1"/>
  <c r="H273" i="1"/>
</calcChain>
</file>

<file path=xl/sharedStrings.xml><?xml version="1.0" encoding="utf-8"?>
<sst xmlns="http://schemas.openxmlformats.org/spreadsheetml/2006/main" count="475" uniqueCount="131">
  <si>
    <t>1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</si>
  <si>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</si>
  <si>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</si>
  <si>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</si>
  <si>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</si>
  <si>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</si>
  <si>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Б</t>
  </si>
  <si>
    <t>Ж</t>
  </si>
  <si>
    <t>У</t>
  </si>
  <si>
    <t>2</t>
  </si>
  <si>
    <t>3</t>
  </si>
  <si>
    <t>4</t>
  </si>
  <si>
    <t>5</t>
  </si>
  <si>
    <t>6</t>
  </si>
  <si>
    <t>7</t>
  </si>
  <si>
    <t>Хлеб пшеничный</t>
  </si>
  <si>
    <t>45</t>
  </si>
  <si>
    <t>Макаронные изделия отварные</t>
  </si>
  <si>
    <t>Хлеб ржаной</t>
  </si>
  <si>
    <t>Итого за день</t>
  </si>
  <si>
    <t>382</t>
  </si>
  <si>
    <t>338</t>
  </si>
  <si>
    <t>Чай с лимоном</t>
  </si>
  <si>
    <t>223</t>
  </si>
  <si>
    <t>Суп молочный с макаронными изделиями</t>
  </si>
  <si>
    <t>Салат из белокачанной капусты           (с морковью)</t>
  </si>
  <si>
    <t>Какао  с молоком</t>
  </si>
  <si>
    <t>ПР</t>
  </si>
  <si>
    <t>Плоды или ягоды свежие (яблоко)</t>
  </si>
  <si>
    <t>Компот из плодов  или ягод сушенных (курага)</t>
  </si>
  <si>
    <t>Запеканка из творога (со сгущенным молоком)</t>
  </si>
  <si>
    <t>Бутерброд с колбасой</t>
  </si>
  <si>
    <t>Плоды и ягоды свежие (банан)</t>
  </si>
  <si>
    <t>Компот из свежих плодов или ягод (яблоко)</t>
  </si>
  <si>
    <t>Компот из свежих плодов или ягод (груша)</t>
  </si>
  <si>
    <t>Плоды или ягоды свежие (груша)</t>
  </si>
  <si>
    <t>Картофель отварной (с маслом сливочным)</t>
  </si>
  <si>
    <t>Омлет натуральный (с маслом сливочным)</t>
  </si>
  <si>
    <t>Суп картофельный</t>
  </si>
  <si>
    <t xml:space="preserve">Каша жидкая молочная (пшённая с маслом сливочным) </t>
  </si>
  <si>
    <t>Всего за обед</t>
  </si>
  <si>
    <t xml:space="preserve"> </t>
  </si>
  <si>
    <t>Каша рассыпчатая (крупа гречневая)</t>
  </si>
  <si>
    <t>Плоды или ягоды свежие (банан)</t>
  </si>
  <si>
    <t>Каша жидкая молочная (рисовая  с маслом сливочным)</t>
  </si>
  <si>
    <t xml:space="preserve">Кукуруза отварная </t>
  </si>
  <si>
    <t xml:space="preserve">Капуста   тушеная </t>
  </si>
  <si>
    <t>Винегрет овощной</t>
  </si>
  <si>
    <t>Салат из свеклы отварной</t>
  </si>
  <si>
    <t xml:space="preserve">Соки  овощные, фруктовые и ягодные  (вишневый) </t>
  </si>
  <si>
    <t xml:space="preserve">Соки  овощные, фруктовые и ягодные  (виноград) </t>
  </si>
  <si>
    <t>№</t>
  </si>
  <si>
    <t>Пюре картофельное (с маслом сливочным)</t>
  </si>
  <si>
    <t>День: вторник,    неделя: вторая,    ОБЕД</t>
  </si>
  <si>
    <t>Рагу из овощей</t>
  </si>
  <si>
    <t>Чай с сахаром, вареньем, джемом, мёдом, повидлом</t>
  </si>
  <si>
    <t>Каша жидкая молочная (ячневая  с маслом сливочным)</t>
  </si>
  <si>
    <t>Суп с бобовыми</t>
  </si>
  <si>
    <t>Меню приготовляемых блюд</t>
  </si>
  <si>
    <t>Неделя 1</t>
  </si>
  <si>
    <t>День 1</t>
  </si>
  <si>
    <t>Итого за завтрак</t>
  </si>
  <si>
    <t>ОБЕД</t>
  </si>
  <si>
    <t>ЗАВТРАК</t>
  </si>
  <si>
    <t>Итого за обед</t>
  </si>
  <si>
    <t>Итого за день:</t>
  </si>
  <si>
    <t>№ рецептуры</t>
  </si>
  <si>
    <t>Прием пищи</t>
  </si>
  <si>
    <t>Наименование блюда</t>
  </si>
  <si>
    <t>Вес блюда</t>
  </si>
  <si>
    <t>Белки</t>
  </si>
  <si>
    <t>Жиры</t>
  </si>
  <si>
    <t>Углеводы</t>
  </si>
  <si>
    <t>Борщ с капустой и картофелем со сметаной</t>
  </si>
  <si>
    <t>Бутерброд с мясными кулинарными изделиями</t>
  </si>
  <si>
    <t>День 2</t>
  </si>
  <si>
    <t>День 3</t>
  </si>
  <si>
    <t>Котлеты рубленные из птицы или кролика</t>
  </si>
  <si>
    <t>Салат картофельный с солеными огурцами и зеленым горошком</t>
  </si>
  <si>
    <t>Печень по-строгановски</t>
  </si>
  <si>
    <t>Суп с рыбными консервами</t>
  </si>
  <si>
    <t>Рис отварной (с маслом)</t>
  </si>
  <si>
    <t>Суфле творожное со сгущенным молоком</t>
  </si>
  <si>
    <t>День 4</t>
  </si>
  <si>
    <t>День 5</t>
  </si>
  <si>
    <t>Итого за день :</t>
  </si>
  <si>
    <t xml:space="preserve">Неделя 1 </t>
  </si>
  <si>
    <t>День 6</t>
  </si>
  <si>
    <t>Неделя 2</t>
  </si>
  <si>
    <t>день 7</t>
  </si>
  <si>
    <t>День 8</t>
  </si>
  <si>
    <t>День 9</t>
  </si>
  <si>
    <t>День 10</t>
  </si>
  <si>
    <t>День 11</t>
  </si>
  <si>
    <t>День 12</t>
  </si>
  <si>
    <t>Среднее значение за период</t>
  </si>
  <si>
    <t>Каша рассыпчатая (крупа перловая)</t>
  </si>
  <si>
    <t>Компот из свежих плодов или ягод  (груша)</t>
  </si>
  <si>
    <t xml:space="preserve">Рассольник ленинградский </t>
  </si>
  <si>
    <t xml:space="preserve">Щи из свежей капусты с картофелем </t>
  </si>
  <si>
    <t>Борщ с капустой и картофелем</t>
  </si>
  <si>
    <t>Мясо отварное (в борщ)</t>
  </si>
  <si>
    <t>Птица или кролик отварные (в суп)</t>
  </si>
  <si>
    <t>Птица или кролик отварные (в щи)</t>
  </si>
  <si>
    <t>Котлеты или биточки рыбные (биточек)</t>
  </si>
  <si>
    <t>Котлеты или биточки рыбные (котлета)</t>
  </si>
  <si>
    <t>дс 2011</t>
  </si>
  <si>
    <t xml:space="preserve">Пюре картофельное </t>
  </si>
  <si>
    <t>2008 сметаны 10 г</t>
  </si>
  <si>
    <t xml:space="preserve">Омлет натуральный </t>
  </si>
  <si>
    <t>Гуляш</t>
  </si>
  <si>
    <t xml:space="preserve">Котлеты рыбные любительские </t>
  </si>
  <si>
    <t>Овощи натуральные свежие (огурец)</t>
  </si>
  <si>
    <t>71</t>
  </si>
  <si>
    <t>Сосиски, сардельки отварные</t>
  </si>
  <si>
    <t>Бутерброд с маслом</t>
  </si>
  <si>
    <r>
      <rPr>
        <b/>
        <sz val="8"/>
        <rFont val="Times New Roman"/>
        <family val="1"/>
        <charset val="204"/>
      </rPr>
      <t>Сборник технических нормативов</t>
    </r>
    <r>
      <rPr>
        <sz val="8"/>
        <rFont val="Times New Roman"/>
        <family val="1"/>
        <charset val="204"/>
      </rPr>
      <t xml:space="preserve"> - Сборник рецептур на продукцию для обучающихся во всех образовательных учреждениях / Под ред. М.П. Могильного и В.А. Тутельяна. - М.: ДеЛи принт, 2011. - 554 с., Сборник рецептур блюд и кулинарных изделий для детей в дошкольных организациях/ Под ред. М.П. Могильного и В.А. Тутельяна. - М.: ДеЛи принт, 2011. - 584 с., Сборник методических рекомендаций по организации питания детей и подростков в учреждениях образования - СПб.: Речь, 2008- 800 с.</t>
    </r>
  </si>
  <si>
    <t>Мясо отварное (в суп)</t>
  </si>
  <si>
    <t>Бутерброд с сыром (с маслом сливочным)</t>
  </si>
  <si>
    <t>Бутерброд с сыром (без масла сливочного)</t>
  </si>
  <si>
    <t>Кофейный напиток с молоком сгущенным</t>
  </si>
  <si>
    <t>Салат из свеклы с курагом и изюмом</t>
  </si>
  <si>
    <t>Чай  с молоком</t>
  </si>
  <si>
    <t>дс</t>
  </si>
  <si>
    <t>Салат картофельный с соленными огурцами и зеленым горошком</t>
  </si>
  <si>
    <t>Котлеты, биточки, шницели (котлета )</t>
  </si>
  <si>
    <t>Котлеты, биточки, шницели (биточек)</t>
  </si>
  <si>
    <t>Котлеты, биточки, шницели (котлета)</t>
  </si>
  <si>
    <t>Салат из квашенной капусты ( с 1 марта)</t>
  </si>
  <si>
    <t>Возрастная категория:  12 - 18 лет</t>
  </si>
  <si>
    <t>стоимость без наценки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</si>
</sst>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/>
    </xf>
    <xf numFmtId="2" fontId="5" fillId="0" borderId="8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32" xfId="0" applyFont="1" applyBorder="1" applyAlignment="1">
      <alignment horizontal="center"/>
    </xf>
    <xf numFmtId="0" fontId="1" fillId="0" borderId="32" xfId="0" applyNumberFormat="1" applyFont="1" applyBorder="1" applyAlignment="1">
      <alignment horizontal="center"/>
    </xf>
    <xf numFmtId="0" fontId="0" fillId="0" borderId="8" xfId="0" applyBorder="1"/>
    <xf numFmtId="0" fontId="1" fillId="0" borderId="14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 vertical="top"/>
    </xf>
    <xf numFmtId="0" fontId="5" fillId="2" borderId="14" xfId="0" applyNumberFormat="1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/>
    <xf numFmtId="0" fontId="0" fillId="0" borderId="33" xfId="0" applyBorder="1"/>
    <xf numFmtId="0" fontId="0" fillId="0" borderId="34" xfId="0" applyBorder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6" xfId="0" applyFont="1" applyBorder="1" applyAlignment="1">
      <alignment horizontal="center"/>
    </xf>
    <xf numFmtId="0" fontId="5" fillId="0" borderId="38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2" borderId="26" xfId="0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 vertical="top"/>
    </xf>
    <xf numFmtId="0" fontId="5" fillId="0" borderId="2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/>
    </xf>
    <xf numFmtId="0" fontId="5" fillId="0" borderId="25" xfId="0" applyFont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/>
    </xf>
    <xf numFmtId="0" fontId="5" fillId="2" borderId="33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2" fontId="5" fillId="0" borderId="33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8" xfId="0" applyBorder="1"/>
    <xf numFmtId="0" fontId="1" fillId="0" borderId="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2" fontId="1" fillId="0" borderId="49" xfId="0" applyNumberFormat="1" applyFont="1" applyBorder="1" applyAlignment="1">
      <alignment horizontal="center"/>
    </xf>
    <xf numFmtId="2" fontId="1" fillId="0" borderId="50" xfId="0" applyNumberFormat="1" applyFont="1" applyBorder="1" applyAlignment="1">
      <alignment horizontal="center"/>
    </xf>
    <xf numFmtId="2" fontId="1" fillId="0" borderId="5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8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52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2" fontId="1" fillId="0" borderId="0" xfId="0" applyNumberFormat="1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0" fillId="0" borderId="29" xfId="0" applyBorder="1"/>
    <xf numFmtId="0" fontId="1" fillId="0" borderId="16" xfId="0" applyFont="1" applyFill="1" applyBorder="1" applyAlignment="1">
      <alignment horizontal="center"/>
    </xf>
    <xf numFmtId="0" fontId="7" fillId="0" borderId="0" xfId="0" applyFont="1"/>
    <xf numFmtId="2" fontId="1" fillId="0" borderId="0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1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1" fillId="0" borderId="23" xfId="0" applyFont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5" fillId="0" borderId="3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top" wrapText="1"/>
    </xf>
    <xf numFmtId="0" fontId="1" fillId="2" borderId="35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44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46" xfId="0" applyFont="1" applyBorder="1" applyAlignment="1">
      <alignment horizontal="left"/>
    </xf>
    <xf numFmtId="0" fontId="5" fillId="0" borderId="47" xfId="0" applyFont="1" applyBorder="1" applyAlignment="1">
      <alignment horizontal="left"/>
    </xf>
    <xf numFmtId="0" fontId="5" fillId="0" borderId="40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4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294"/>
  <sheetViews>
    <sheetView tabSelected="1" topLeftCell="A250" zoomScale="120" zoomScaleNormal="120" zoomScaleSheetLayoutView="100" workbookViewId="0">
      <selection activeCell="K257" sqref="K257"/>
    </sheetView>
  </sheetViews>
  <sheetFormatPr defaultColWidth="10.5" defaultRowHeight="11.45" customHeight="1" x14ac:dyDescent="0.2"/>
  <cols>
    <col min="1" max="1" width="13.6640625" style="1" customWidth="1"/>
    <col min="2" max="2" width="16.6640625" style="1" customWidth="1"/>
    <col min="3" max="3" width="17.6640625" style="1" customWidth="1"/>
    <col min="4" max="4" width="7.83203125" style="1" customWidth="1"/>
    <col min="5" max="5" width="9.83203125" style="1" customWidth="1"/>
    <col min="6" max="6" width="8.83203125" style="1" customWidth="1"/>
    <col min="7" max="7" width="9.1640625" style="1" customWidth="1"/>
    <col min="8" max="8" width="13.6640625" style="1" customWidth="1"/>
    <col min="9" max="9" width="9.5" customWidth="1"/>
    <col min="10" max="10" width="9.1640625" customWidth="1"/>
  </cols>
  <sheetData>
    <row r="1" spans="1:11" ht="11.45" customHeight="1" x14ac:dyDescent="0.2">
      <c r="A1" s="3"/>
      <c r="B1" s="3"/>
      <c r="C1" s="3"/>
      <c r="D1" s="3"/>
      <c r="E1" s="3"/>
      <c r="F1" s="3"/>
      <c r="G1" s="3"/>
      <c r="H1" s="3"/>
    </row>
    <row r="2" spans="1:11" ht="11.45" customHeight="1" x14ac:dyDescent="0.2">
      <c r="A2" s="4"/>
      <c r="B2" s="4"/>
      <c r="C2" s="4"/>
      <c r="D2" s="4"/>
      <c r="E2" s="4"/>
      <c r="F2" s="4"/>
      <c r="G2" s="4"/>
      <c r="H2" s="4"/>
    </row>
    <row r="3" spans="1:11" ht="11.1" customHeight="1" x14ac:dyDescent="0.2">
      <c r="A3" s="5"/>
      <c r="B3" s="3"/>
      <c r="C3" s="3"/>
      <c r="D3" s="3"/>
      <c r="E3" s="3"/>
      <c r="F3" s="3"/>
      <c r="G3" s="3"/>
      <c r="H3" s="3"/>
    </row>
    <row r="4" spans="1:11" ht="12" customHeight="1" x14ac:dyDescent="0.25">
      <c r="A4" s="259" t="s">
        <v>58</v>
      </c>
      <c r="B4" s="259"/>
      <c r="C4" s="259"/>
      <c r="D4" s="259"/>
      <c r="E4" s="259"/>
      <c r="F4" s="259"/>
      <c r="G4" s="259"/>
      <c r="H4" s="259"/>
    </row>
    <row r="5" spans="1:11" ht="17.25" customHeight="1" x14ac:dyDescent="0.25">
      <c r="A5" s="6"/>
      <c r="B5" s="259"/>
      <c r="C5" s="259"/>
      <c r="D5" s="259"/>
      <c r="E5" s="259"/>
      <c r="F5" s="259"/>
      <c r="G5" s="259"/>
      <c r="H5" s="259"/>
    </row>
    <row r="6" spans="1:11" ht="11.25" customHeight="1" x14ac:dyDescent="0.2">
      <c r="A6" s="262"/>
      <c r="B6" s="262"/>
      <c r="C6" s="7"/>
      <c r="D6" s="7"/>
      <c r="E6" s="7"/>
      <c r="F6" s="7"/>
      <c r="G6" s="7"/>
      <c r="H6" s="7"/>
    </row>
    <row r="7" spans="1:11" ht="11.1" customHeight="1" x14ac:dyDescent="0.2">
      <c r="A7" s="8" t="s">
        <v>129</v>
      </c>
      <c r="B7" s="8"/>
      <c r="C7" s="8"/>
      <c r="D7" s="9"/>
      <c r="E7" s="9"/>
      <c r="F7" s="3"/>
      <c r="G7" s="3"/>
      <c r="H7" s="3"/>
    </row>
    <row r="8" spans="1:11" ht="21.95" customHeight="1" x14ac:dyDescent="0.2">
      <c r="A8" s="197" t="s">
        <v>67</v>
      </c>
      <c r="B8" s="197" t="s">
        <v>68</v>
      </c>
      <c r="C8" s="197"/>
      <c r="D8" s="197" t="s">
        <v>69</v>
      </c>
      <c r="E8" s="192" t="s">
        <v>4</v>
      </c>
      <c r="F8" s="192"/>
      <c r="G8" s="192"/>
      <c r="H8" s="260" t="s">
        <v>5</v>
      </c>
      <c r="I8" s="186" t="s">
        <v>66</v>
      </c>
      <c r="K8" s="291" t="s">
        <v>130</v>
      </c>
    </row>
    <row r="9" spans="1:11" ht="21.95" customHeight="1" x14ac:dyDescent="0.2">
      <c r="A9" s="216"/>
      <c r="B9" s="196"/>
      <c r="C9" s="198"/>
      <c r="D9" s="216"/>
      <c r="E9" s="60" t="s">
        <v>70</v>
      </c>
      <c r="F9" s="60" t="s">
        <v>71</v>
      </c>
      <c r="G9" s="60" t="s">
        <v>72</v>
      </c>
      <c r="H9" s="261"/>
      <c r="I9" s="187"/>
      <c r="K9" s="291"/>
    </row>
    <row r="10" spans="1:11" ht="11.1" customHeight="1" x14ac:dyDescent="0.2">
      <c r="A10" s="61" t="s">
        <v>0</v>
      </c>
      <c r="B10" s="213" t="s">
        <v>9</v>
      </c>
      <c r="C10" s="213"/>
      <c r="D10" s="61" t="s">
        <v>10</v>
      </c>
      <c r="E10" s="61" t="s">
        <v>11</v>
      </c>
      <c r="F10" s="61" t="s">
        <v>12</v>
      </c>
      <c r="G10" s="61" t="s">
        <v>13</v>
      </c>
      <c r="H10" s="67" t="s">
        <v>14</v>
      </c>
      <c r="I10" s="126">
        <v>8</v>
      </c>
    </row>
    <row r="11" spans="1:11" ht="11.1" customHeight="1" x14ac:dyDescent="0.2">
      <c r="A11" s="193" t="s">
        <v>59</v>
      </c>
      <c r="B11" s="194"/>
      <c r="C11" s="194"/>
      <c r="D11" s="194"/>
      <c r="E11" s="194"/>
      <c r="F11" s="194"/>
      <c r="G11" s="194"/>
      <c r="H11" s="194"/>
      <c r="I11" s="84"/>
    </row>
    <row r="12" spans="1:11" ht="11.1" customHeight="1" x14ac:dyDescent="0.2">
      <c r="A12" s="62" t="s">
        <v>60</v>
      </c>
      <c r="B12" s="63"/>
      <c r="C12" s="63"/>
      <c r="D12" s="63"/>
      <c r="E12" s="63"/>
      <c r="F12" s="63"/>
      <c r="G12" s="63"/>
      <c r="H12" s="66"/>
      <c r="I12" s="85"/>
    </row>
    <row r="13" spans="1:11" ht="25.5" customHeight="1" x14ac:dyDescent="0.2">
      <c r="A13" s="222" t="s">
        <v>63</v>
      </c>
      <c r="B13" s="199" t="s">
        <v>74</v>
      </c>
      <c r="C13" s="199"/>
      <c r="D13" s="15">
        <v>80</v>
      </c>
      <c r="E13" s="15">
        <v>10.050000000000001</v>
      </c>
      <c r="F13" s="15">
        <v>6.13</v>
      </c>
      <c r="G13" s="15">
        <v>22.8</v>
      </c>
      <c r="H13" s="16">
        <v>187</v>
      </c>
      <c r="I13" s="78">
        <v>5</v>
      </c>
      <c r="K13" s="175">
        <v>12.87</v>
      </c>
    </row>
    <row r="14" spans="1:11" ht="25.5" customHeight="1" x14ac:dyDescent="0.2">
      <c r="A14" s="222"/>
      <c r="B14" s="199" t="s">
        <v>44</v>
      </c>
      <c r="C14" s="199"/>
      <c r="D14" s="15">
        <v>210</v>
      </c>
      <c r="E14" s="15">
        <v>5.0999999999999996</v>
      </c>
      <c r="F14" s="15">
        <v>10.72</v>
      </c>
      <c r="G14" s="15">
        <v>33.42</v>
      </c>
      <c r="H14" s="19">
        <v>251</v>
      </c>
      <c r="I14" s="78">
        <v>182</v>
      </c>
      <c r="K14" s="175">
        <v>13.02</v>
      </c>
    </row>
    <row r="15" spans="1:11" ht="22.5" customHeight="1" x14ac:dyDescent="0.2">
      <c r="A15" s="222"/>
      <c r="B15" s="199" t="s">
        <v>32</v>
      </c>
      <c r="C15" s="199"/>
      <c r="D15" s="78">
        <v>150</v>
      </c>
      <c r="E15" s="15">
        <v>2.25</v>
      </c>
      <c r="F15" s="15">
        <v>0.75</v>
      </c>
      <c r="G15" s="15">
        <v>31.5</v>
      </c>
      <c r="H15" s="19">
        <v>144</v>
      </c>
      <c r="I15" s="82">
        <v>338</v>
      </c>
      <c r="K15" s="141">
        <v>16.5</v>
      </c>
    </row>
    <row r="16" spans="1:11" ht="21" customHeight="1" x14ac:dyDescent="0.2">
      <c r="A16" s="222"/>
      <c r="B16" s="199" t="s">
        <v>26</v>
      </c>
      <c r="C16" s="199"/>
      <c r="D16" s="14">
        <v>200</v>
      </c>
      <c r="E16" s="20">
        <v>4.08</v>
      </c>
      <c r="F16" s="20">
        <v>3.54</v>
      </c>
      <c r="G16" s="20">
        <v>17.579999999999998</v>
      </c>
      <c r="H16" s="16">
        <v>118.6</v>
      </c>
      <c r="I16" s="78" t="s">
        <v>20</v>
      </c>
      <c r="K16" s="141">
        <v>8.73</v>
      </c>
    </row>
    <row r="17" spans="1:11" ht="21" customHeight="1" x14ac:dyDescent="0.2">
      <c r="A17" s="138"/>
      <c r="B17" s="185" t="s">
        <v>15</v>
      </c>
      <c r="C17" s="182"/>
      <c r="D17" s="19">
        <v>31</v>
      </c>
      <c r="E17" s="133">
        <v>2.4500000000000002</v>
      </c>
      <c r="F17" s="134">
        <v>0.31</v>
      </c>
      <c r="G17" s="134">
        <v>14.97</v>
      </c>
      <c r="H17" s="135">
        <v>72.48</v>
      </c>
      <c r="I17" s="125" t="s">
        <v>27</v>
      </c>
      <c r="K17" s="141">
        <v>1.83</v>
      </c>
    </row>
    <row r="18" spans="1:11" ht="14.25" customHeight="1" x14ac:dyDescent="0.2">
      <c r="A18" s="263" t="s">
        <v>61</v>
      </c>
      <c r="B18" s="264"/>
      <c r="C18" s="265"/>
      <c r="D18" s="86">
        <f>SUM(D13:D17)</f>
        <v>671</v>
      </c>
      <c r="E18" s="86">
        <f>SUM(E13:E17)</f>
        <v>23.929999999999996</v>
      </c>
      <c r="F18" s="86">
        <f>SUM(F13:F17)</f>
        <v>21.45</v>
      </c>
      <c r="G18" s="86">
        <f>SUM(G13:G17)</f>
        <v>120.27</v>
      </c>
      <c r="H18" s="86">
        <f>SUM(H13:H17)</f>
        <v>773.08</v>
      </c>
      <c r="I18" s="69"/>
      <c r="K18" s="176">
        <f>SUM(K13:K17)</f>
        <v>52.95</v>
      </c>
    </row>
    <row r="19" spans="1:11" ht="24" customHeight="1" x14ac:dyDescent="0.2">
      <c r="A19" s="204" t="s">
        <v>62</v>
      </c>
      <c r="B19" s="267" t="s">
        <v>25</v>
      </c>
      <c r="C19" s="267"/>
      <c r="D19" s="61">
        <v>100</v>
      </c>
      <c r="E19" s="15">
        <v>1.31</v>
      </c>
      <c r="F19" s="15">
        <v>3.25</v>
      </c>
      <c r="G19" s="15">
        <v>1.25</v>
      </c>
      <c r="H19" s="19">
        <v>60.4</v>
      </c>
      <c r="I19" s="78" t="s">
        <v>16</v>
      </c>
    </row>
    <row r="20" spans="1:11" ht="13.5" customHeight="1" x14ac:dyDescent="0.2">
      <c r="A20" s="205"/>
      <c r="B20" s="185" t="s">
        <v>128</v>
      </c>
      <c r="C20" s="182"/>
      <c r="D20" s="15">
        <v>100</v>
      </c>
      <c r="E20" s="15">
        <v>1.7</v>
      </c>
      <c r="F20" s="15">
        <v>5</v>
      </c>
      <c r="G20" s="15">
        <v>8.4600000000000009</v>
      </c>
      <c r="H20" s="19">
        <v>85.7</v>
      </c>
      <c r="I20" s="161">
        <v>47</v>
      </c>
      <c r="K20" s="141">
        <v>9.27</v>
      </c>
    </row>
    <row r="21" spans="1:11" ht="12.75" customHeight="1" x14ac:dyDescent="0.2">
      <c r="A21" s="205"/>
      <c r="B21" s="199" t="s">
        <v>57</v>
      </c>
      <c r="C21" s="199"/>
      <c r="D21" s="78">
        <v>250</v>
      </c>
      <c r="E21" s="15">
        <v>7.8</v>
      </c>
      <c r="F21" s="15">
        <v>4.8</v>
      </c>
      <c r="G21" s="15">
        <v>15.94</v>
      </c>
      <c r="H21" s="19">
        <v>170.93</v>
      </c>
      <c r="I21" s="82">
        <v>119</v>
      </c>
      <c r="K21" s="141">
        <v>3.43</v>
      </c>
    </row>
    <row r="22" spans="1:11" ht="12.75" customHeight="1" x14ac:dyDescent="0.2">
      <c r="A22" s="205"/>
      <c r="B22" s="214" t="s">
        <v>117</v>
      </c>
      <c r="C22" s="215"/>
      <c r="D22" s="18">
        <v>10</v>
      </c>
      <c r="E22" s="25">
        <v>2.72</v>
      </c>
      <c r="F22" s="25">
        <v>1.95</v>
      </c>
      <c r="G22" s="25">
        <v>0</v>
      </c>
      <c r="H22" s="33">
        <v>28.15</v>
      </c>
      <c r="I22" s="157">
        <v>241</v>
      </c>
      <c r="K22" s="141">
        <v>4.43</v>
      </c>
    </row>
    <row r="23" spans="1:11" ht="23.25" customHeight="1" x14ac:dyDescent="0.2">
      <c r="A23" s="205"/>
      <c r="B23" s="230" t="s">
        <v>125</v>
      </c>
      <c r="C23" s="230"/>
      <c r="D23" s="61">
        <v>100</v>
      </c>
      <c r="E23" s="25">
        <v>13.48</v>
      </c>
      <c r="F23" s="15">
        <v>27.82</v>
      </c>
      <c r="G23" s="15">
        <v>14.18</v>
      </c>
      <c r="H23" s="19">
        <v>364</v>
      </c>
      <c r="I23" s="78">
        <v>268</v>
      </c>
      <c r="K23" s="141">
        <v>22.2</v>
      </c>
    </row>
    <row r="24" spans="1:11" ht="23.25" customHeight="1" x14ac:dyDescent="0.2">
      <c r="A24" s="205"/>
      <c r="B24" s="200" t="s">
        <v>36</v>
      </c>
      <c r="C24" s="199"/>
      <c r="D24" s="156">
        <v>205</v>
      </c>
      <c r="E24" s="15">
        <v>3.92</v>
      </c>
      <c r="F24" s="15">
        <v>6.97</v>
      </c>
      <c r="G24" s="15">
        <v>27.79</v>
      </c>
      <c r="H24" s="19">
        <v>201</v>
      </c>
      <c r="I24" s="157">
        <v>125</v>
      </c>
      <c r="K24" s="141">
        <v>13.97</v>
      </c>
    </row>
    <row r="25" spans="1:11" ht="11.25" customHeight="1" x14ac:dyDescent="0.2">
      <c r="A25" s="205"/>
      <c r="B25" s="183" t="s">
        <v>28</v>
      </c>
      <c r="C25" s="183"/>
      <c r="D25" s="14">
        <v>100</v>
      </c>
      <c r="E25" s="20">
        <v>0.4</v>
      </c>
      <c r="F25" s="20">
        <v>0.4</v>
      </c>
      <c r="G25" s="20">
        <v>9.8000000000000007</v>
      </c>
      <c r="H25" s="16">
        <v>47</v>
      </c>
      <c r="I25" s="78" t="s">
        <v>21</v>
      </c>
      <c r="K25" s="141">
        <v>9</v>
      </c>
    </row>
    <row r="26" spans="1:11" ht="23.25" customHeight="1" x14ac:dyDescent="0.2">
      <c r="A26" s="205"/>
      <c r="B26" s="183" t="s">
        <v>97</v>
      </c>
      <c r="C26" s="183"/>
      <c r="D26" s="14">
        <v>200</v>
      </c>
      <c r="E26" s="35">
        <v>0.16</v>
      </c>
      <c r="F26" s="35">
        <v>0.12</v>
      </c>
      <c r="G26" s="35">
        <v>24.08</v>
      </c>
      <c r="H26" s="36">
        <v>98</v>
      </c>
      <c r="I26" s="129">
        <v>372</v>
      </c>
      <c r="J26" s="139" t="s">
        <v>123</v>
      </c>
      <c r="K26" s="141">
        <v>7.06</v>
      </c>
    </row>
    <row r="27" spans="1:11" ht="11.1" customHeight="1" x14ac:dyDescent="0.2">
      <c r="A27" s="206"/>
      <c r="B27" s="183" t="s">
        <v>18</v>
      </c>
      <c r="C27" s="183"/>
      <c r="D27" s="165">
        <v>60</v>
      </c>
      <c r="E27" s="20">
        <v>3.79</v>
      </c>
      <c r="F27" s="20">
        <v>0.66</v>
      </c>
      <c r="G27" s="20">
        <v>29.66</v>
      </c>
      <c r="H27" s="16">
        <v>150.29</v>
      </c>
      <c r="I27" s="166" t="s">
        <v>27</v>
      </c>
      <c r="K27" s="141">
        <v>2.52</v>
      </c>
    </row>
    <row r="28" spans="1:11" ht="11.1" customHeight="1" x14ac:dyDescent="0.2">
      <c r="A28" s="77" t="s">
        <v>64</v>
      </c>
      <c r="B28" s="238"/>
      <c r="C28" s="239"/>
      <c r="D28" s="77">
        <f>SUM(D19:D27)-100</f>
        <v>1025</v>
      </c>
      <c r="E28" s="26">
        <f>SUM(E19:E27)</f>
        <v>35.28</v>
      </c>
      <c r="F28" s="26">
        <f>SUM(F19:F27)</f>
        <v>50.969999999999992</v>
      </c>
      <c r="G28" s="26">
        <f>SUM(G19:G27)</f>
        <v>131.16</v>
      </c>
      <c r="H28" s="27">
        <f>SUM(H19:H27)</f>
        <v>1205.4699999999998</v>
      </c>
      <c r="I28" s="69"/>
      <c r="K28" s="176">
        <f>SUM(K20:K27)</f>
        <v>71.88</v>
      </c>
    </row>
    <row r="29" spans="1:11" s="1" customFormat="1" ht="31.5" customHeight="1" x14ac:dyDescent="0.2">
      <c r="A29" s="224" t="s">
        <v>65</v>
      </c>
      <c r="B29" s="225"/>
      <c r="C29" s="225"/>
      <c r="D29" s="268"/>
      <c r="E29" s="28">
        <f>E18+E28</f>
        <v>59.209999999999994</v>
      </c>
      <c r="F29" s="28">
        <f>F18+F28</f>
        <v>72.419999999999987</v>
      </c>
      <c r="G29" s="28">
        <f>G18+G28</f>
        <v>251.43</v>
      </c>
      <c r="H29" s="28">
        <f>H18+H28</f>
        <v>1978.5499999999997</v>
      </c>
      <c r="I29" s="28"/>
    </row>
    <row r="30" spans="1:11" s="2" customFormat="1" ht="11.1" customHeight="1" x14ac:dyDescent="0.2">
      <c r="A30" s="29"/>
      <c r="B30" s="29"/>
      <c r="C30" s="29"/>
      <c r="D30" s="29"/>
      <c r="E30" s="30"/>
      <c r="F30" s="30"/>
      <c r="G30" s="30"/>
      <c r="H30" s="30"/>
      <c r="I30" s="75"/>
    </row>
    <row r="31" spans="1:11" ht="21.95" customHeight="1" x14ac:dyDescent="0.2">
      <c r="A31" s="197" t="s">
        <v>1</v>
      </c>
      <c r="B31" s="197" t="s">
        <v>2</v>
      </c>
      <c r="C31" s="197"/>
      <c r="D31" s="197" t="s">
        <v>3</v>
      </c>
      <c r="E31" s="192" t="s">
        <v>4</v>
      </c>
      <c r="F31" s="192"/>
      <c r="G31" s="192"/>
      <c r="H31" s="195" t="s">
        <v>5</v>
      </c>
      <c r="I31" s="186" t="s">
        <v>66</v>
      </c>
      <c r="J31" t="s">
        <v>41</v>
      </c>
    </row>
    <row r="32" spans="1:11" ht="21.95" customHeight="1" x14ac:dyDescent="0.2">
      <c r="A32" s="216"/>
      <c r="B32" s="196"/>
      <c r="C32" s="198"/>
      <c r="D32" s="216"/>
      <c r="E32" s="10" t="s">
        <v>6</v>
      </c>
      <c r="F32" s="10" t="s">
        <v>7</v>
      </c>
      <c r="G32" s="10" t="s">
        <v>8</v>
      </c>
      <c r="H32" s="196"/>
      <c r="I32" s="187"/>
    </row>
    <row r="33" spans="1:11" ht="11.1" customHeight="1" x14ac:dyDescent="0.2">
      <c r="A33" s="11" t="s">
        <v>0</v>
      </c>
      <c r="B33" s="213" t="s">
        <v>9</v>
      </c>
      <c r="C33" s="213"/>
      <c r="D33" s="11" t="s">
        <v>10</v>
      </c>
      <c r="E33" s="11" t="s">
        <v>11</v>
      </c>
      <c r="F33" s="11" t="s">
        <v>12</v>
      </c>
      <c r="G33" s="11" t="s">
        <v>13</v>
      </c>
      <c r="H33" s="12" t="s">
        <v>14</v>
      </c>
      <c r="I33" s="126">
        <v>8</v>
      </c>
    </row>
    <row r="34" spans="1:11" ht="11.1" customHeight="1" x14ac:dyDescent="0.2">
      <c r="A34" s="193" t="s">
        <v>59</v>
      </c>
      <c r="B34" s="194"/>
      <c r="C34" s="194"/>
      <c r="D34" s="194"/>
      <c r="E34" s="194"/>
      <c r="F34" s="194"/>
      <c r="G34" s="194"/>
      <c r="H34" s="194"/>
      <c r="I34" s="83"/>
    </row>
    <row r="35" spans="1:11" ht="11.1" customHeight="1" x14ac:dyDescent="0.2">
      <c r="A35" s="65" t="s">
        <v>75</v>
      </c>
      <c r="B35" s="66"/>
      <c r="C35" s="66"/>
      <c r="D35" s="66"/>
      <c r="E35" s="66"/>
      <c r="F35" s="66"/>
      <c r="G35" s="66"/>
      <c r="H35" s="66"/>
      <c r="I35" s="83"/>
    </row>
    <row r="36" spans="1:11" ht="24" customHeight="1" x14ac:dyDescent="0.2">
      <c r="A36" s="240" t="s">
        <v>63</v>
      </c>
      <c r="B36" s="221" t="s">
        <v>118</v>
      </c>
      <c r="C36" s="221"/>
      <c r="D36" s="97">
        <v>50</v>
      </c>
      <c r="E36" s="15">
        <v>6.16</v>
      </c>
      <c r="F36" s="15">
        <v>7.79</v>
      </c>
      <c r="G36" s="15">
        <v>14.83</v>
      </c>
      <c r="H36" s="19">
        <v>154</v>
      </c>
      <c r="I36" s="100">
        <v>3</v>
      </c>
      <c r="K36" s="141">
        <v>10.4</v>
      </c>
    </row>
    <row r="37" spans="1:11" ht="24.75" customHeight="1" x14ac:dyDescent="0.2">
      <c r="A37" s="241"/>
      <c r="B37" s="199" t="s">
        <v>30</v>
      </c>
      <c r="C37" s="199"/>
      <c r="D37" s="11">
        <v>220</v>
      </c>
      <c r="E37" s="15">
        <v>36.42</v>
      </c>
      <c r="F37" s="15">
        <v>30.84</v>
      </c>
      <c r="G37" s="15">
        <v>44.32</v>
      </c>
      <c r="H37" s="19">
        <v>600</v>
      </c>
      <c r="I37" s="64" t="s">
        <v>23</v>
      </c>
      <c r="K37" s="175">
        <v>59.45</v>
      </c>
    </row>
    <row r="38" spans="1:11" ht="11.1" customHeight="1" x14ac:dyDescent="0.2">
      <c r="A38" s="241"/>
      <c r="B38" s="231" t="s">
        <v>22</v>
      </c>
      <c r="C38" s="231"/>
      <c r="D38" s="18">
        <v>207</v>
      </c>
      <c r="E38" s="25">
        <v>0.3</v>
      </c>
      <c r="F38" s="25">
        <v>0.1</v>
      </c>
      <c r="G38" s="25">
        <v>15.2</v>
      </c>
      <c r="H38" s="33">
        <v>62</v>
      </c>
      <c r="I38" s="32">
        <v>431</v>
      </c>
      <c r="K38" s="159">
        <v>2.4700000000000002</v>
      </c>
    </row>
    <row r="39" spans="1:11" ht="11.1" customHeight="1" x14ac:dyDescent="0.2">
      <c r="A39" s="241"/>
      <c r="B39" s="183" t="s">
        <v>18</v>
      </c>
      <c r="C39" s="183"/>
      <c r="D39" s="136">
        <v>30</v>
      </c>
      <c r="E39" s="130">
        <v>1.89</v>
      </c>
      <c r="F39" s="130">
        <v>0.33</v>
      </c>
      <c r="G39" s="130">
        <v>14.83</v>
      </c>
      <c r="H39" s="131">
        <v>75.14</v>
      </c>
      <c r="I39" s="132" t="s">
        <v>27</v>
      </c>
      <c r="K39" s="177">
        <v>1.26</v>
      </c>
    </row>
    <row r="40" spans="1:11" ht="11.1" customHeight="1" x14ac:dyDescent="0.2">
      <c r="A40" s="241"/>
      <c r="B40" s="191" t="s">
        <v>15</v>
      </c>
      <c r="C40" s="191"/>
      <c r="D40" s="167">
        <v>30</v>
      </c>
      <c r="E40" s="15">
        <v>2.37</v>
      </c>
      <c r="F40" s="15">
        <v>0.3</v>
      </c>
      <c r="G40" s="15">
        <v>14.49</v>
      </c>
      <c r="H40" s="19">
        <v>70.14</v>
      </c>
      <c r="I40" s="169" t="s">
        <v>27</v>
      </c>
      <c r="K40" s="141">
        <v>1.77</v>
      </c>
    </row>
    <row r="41" spans="1:11" ht="12" customHeight="1" x14ac:dyDescent="0.2">
      <c r="A41" s="92" t="s">
        <v>61</v>
      </c>
      <c r="B41" s="90"/>
      <c r="C41" s="91"/>
      <c r="D41" s="89">
        <f>SUM(D36:D40)</f>
        <v>537</v>
      </c>
      <c r="E41" s="23">
        <f>SUM(E36:E40)</f>
        <v>47.139999999999993</v>
      </c>
      <c r="F41" s="23">
        <f>SUM(F36:F40)</f>
        <v>39.36</v>
      </c>
      <c r="G41" s="23">
        <f>SUM(G36:G40)</f>
        <v>103.66999999999999</v>
      </c>
      <c r="H41" s="72">
        <f>SUM(H36:H40)</f>
        <v>961.28</v>
      </c>
      <c r="I41" s="69"/>
      <c r="K41" s="176">
        <f>SUM(K36:K40)</f>
        <v>75.350000000000009</v>
      </c>
    </row>
    <row r="42" spans="1:11" ht="11.1" customHeight="1" x14ac:dyDescent="0.2">
      <c r="A42" s="193"/>
      <c r="B42" s="194"/>
      <c r="C42" s="194"/>
      <c r="D42" s="194"/>
      <c r="E42" s="194"/>
      <c r="F42" s="194"/>
      <c r="G42" s="194"/>
      <c r="H42" s="194"/>
      <c r="I42" s="69"/>
    </row>
    <row r="43" spans="1:11" ht="25.5" customHeight="1" x14ac:dyDescent="0.2">
      <c r="A43" s="205"/>
      <c r="B43" s="200" t="s">
        <v>78</v>
      </c>
      <c r="C43" s="199"/>
      <c r="D43" s="15">
        <v>100</v>
      </c>
      <c r="E43" s="15">
        <v>1.74</v>
      </c>
      <c r="F43" s="15">
        <v>6.18</v>
      </c>
      <c r="G43" s="15">
        <v>9.24</v>
      </c>
      <c r="H43" s="19">
        <v>99.5</v>
      </c>
      <c r="I43" s="82">
        <v>42</v>
      </c>
      <c r="K43" s="141">
        <v>9.58</v>
      </c>
    </row>
    <row r="44" spans="1:11" ht="31.5" customHeight="1" x14ac:dyDescent="0.2">
      <c r="A44" s="205"/>
      <c r="B44" s="231" t="s">
        <v>73</v>
      </c>
      <c r="C44" s="231"/>
      <c r="D44" s="18">
        <v>260</v>
      </c>
      <c r="E44" s="25">
        <v>3.2</v>
      </c>
      <c r="F44" s="25">
        <v>5.6</v>
      </c>
      <c r="G44" s="25">
        <v>12.1</v>
      </c>
      <c r="H44" s="33">
        <v>112</v>
      </c>
      <c r="I44" s="18">
        <v>76</v>
      </c>
      <c r="J44" s="164" t="s">
        <v>108</v>
      </c>
      <c r="K44" s="178">
        <v>10.73</v>
      </c>
    </row>
    <row r="45" spans="1:11" ht="14.25" customHeight="1" x14ac:dyDescent="0.2">
      <c r="A45" s="205"/>
      <c r="B45" s="214" t="s">
        <v>101</v>
      </c>
      <c r="C45" s="215"/>
      <c r="D45" s="18">
        <v>10</v>
      </c>
      <c r="E45" s="25">
        <v>2.72</v>
      </c>
      <c r="F45" s="25">
        <v>1.95</v>
      </c>
      <c r="G45" s="25">
        <v>0</v>
      </c>
      <c r="H45" s="33">
        <v>28.15</v>
      </c>
      <c r="I45" s="123">
        <v>241</v>
      </c>
      <c r="J45" s="137"/>
      <c r="K45" s="173">
        <v>4.43</v>
      </c>
    </row>
    <row r="46" spans="1:11" ht="21.75" customHeight="1" x14ac:dyDescent="0.2">
      <c r="A46" s="205"/>
      <c r="B46" s="233" t="s">
        <v>105</v>
      </c>
      <c r="C46" s="234"/>
      <c r="D46" s="122">
        <v>100</v>
      </c>
      <c r="E46" s="15">
        <v>13</v>
      </c>
      <c r="F46" s="15">
        <v>8.08</v>
      </c>
      <c r="G46" s="15">
        <v>15.84</v>
      </c>
      <c r="H46" s="19">
        <v>188</v>
      </c>
      <c r="I46" s="123">
        <v>234</v>
      </c>
      <c r="K46" s="141">
        <v>20.04</v>
      </c>
    </row>
    <row r="47" spans="1:11" ht="15" customHeight="1" x14ac:dyDescent="0.2">
      <c r="A47" s="205"/>
      <c r="B47" s="183" t="s">
        <v>96</v>
      </c>
      <c r="C47" s="183"/>
      <c r="D47" s="167">
        <v>210</v>
      </c>
      <c r="E47" s="15">
        <v>6.16</v>
      </c>
      <c r="F47" s="15">
        <v>7.96</v>
      </c>
      <c r="G47" s="15">
        <v>43.83</v>
      </c>
      <c r="H47" s="19">
        <v>271.33</v>
      </c>
      <c r="I47" s="167">
        <v>171</v>
      </c>
      <c r="K47" s="175">
        <v>8.0299999999999994</v>
      </c>
    </row>
    <row r="48" spans="1:11" ht="21.75" customHeight="1" x14ac:dyDescent="0.2">
      <c r="A48" s="205"/>
      <c r="B48" s="199" t="s">
        <v>33</v>
      </c>
      <c r="C48" s="199"/>
      <c r="D48" s="15">
        <v>200</v>
      </c>
      <c r="E48" s="15">
        <v>0.16</v>
      </c>
      <c r="F48" s="15">
        <v>0.16</v>
      </c>
      <c r="G48" s="15">
        <v>23.88</v>
      </c>
      <c r="H48" s="19">
        <v>97.6</v>
      </c>
      <c r="I48" s="34">
        <v>372</v>
      </c>
      <c r="J48" s="139" t="s">
        <v>123</v>
      </c>
      <c r="K48" s="141">
        <v>5.0999999999999996</v>
      </c>
    </row>
    <row r="49" spans="1:11" ht="14.25" customHeight="1" x14ac:dyDescent="0.2">
      <c r="A49" s="205"/>
      <c r="B49" s="191" t="s">
        <v>15</v>
      </c>
      <c r="C49" s="191"/>
      <c r="D49" s="167">
        <v>30</v>
      </c>
      <c r="E49" s="15">
        <v>2.37</v>
      </c>
      <c r="F49" s="15">
        <v>0.3</v>
      </c>
      <c r="G49" s="15">
        <v>14.49</v>
      </c>
      <c r="H49" s="19">
        <v>70.14</v>
      </c>
      <c r="I49" s="169" t="s">
        <v>27</v>
      </c>
      <c r="J49" s="139"/>
      <c r="K49" s="141">
        <v>1.26</v>
      </c>
    </row>
    <row r="50" spans="1:11" ht="11.1" customHeight="1" x14ac:dyDescent="0.2">
      <c r="A50" s="271"/>
      <c r="B50" s="183" t="s">
        <v>18</v>
      </c>
      <c r="C50" s="183"/>
      <c r="D50" s="167">
        <v>30</v>
      </c>
      <c r="E50" s="130">
        <v>1.89</v>
      </c>
      <c r="F50" s="130">
        <v>0.33</v>
      </c>
      <c r="G50" s="130">
        <v>14.83</v>
      </c>
      <c r="H50" s="131">
        <v>75.14</v>
      </c>
      <c r="I50" s="132" t="s">
        <v>27</v>
      </c>
      <c r="K50" s="141">
        <v>1.77</v>
      </c>
    </row>
    <row r="51" spans="1:11" ht="13.5" customHeight="1" x14ac:dyDescent="0.2">
      <c r="A51" s="235" t="s">
        <v>64</v>
      </c>
      <c r="B51" s="236"/>
      <c r="C51" s="237"/>
      <c r="D51" s="86">
        <f>SUM(D43:D50)</f>
        <v>940</v>
      </c>
      <c r="E51" s="23">
        <f>SUM(E43:E50)</f>
        <v>31.240000000000002</v>
      </c>
      <c r="F51" s="23">
        <f>SUM(F43:F50)</f>
        <v>30.56</v>
      </c>
      <c r="G51" s="23">
        <f>SUM(G43:G50)</f>
        <v>134.20999999999998</v>
      </c>
      <c r="H51" s="72">
        <f>SUM(H43:H50)</f>
        <v>941.86</v>
      </c>
      <c r="I51" s="69"/>
      <c r="K51" s="176">
        <f>SUM(K43:K50)</f>
        <v>60.940000000000005</v>
      </c>
    </row>
    <row r="52" spans="1:11" s="1" customFormat="1" ht="15.75" customHeight="1" x14ac:dyDescent="0.2">
      <c r="A52" s="266" t="s">
        <v>65</v>
      </c>
      <c r="B52" s="266"/>
      <c r="C52" s="266"/>
      <c r="D52" s="224"/>
      <c r="E52" s="37">
        <f>E41+E51</f>
        <v>78.38</v>
      </c>
      <c r="F52" s="37">
        <f t="shared" ref="F52:H52" si="0">F41+F51</f>
        <v>69.92</v>
      </c>
      <c r="G52" s="37">
        <f t="shared" si="0"/>
        <v>237.87999999999997</v>
      </c>
      <c r="H52" s="37">
        <f t="shared" si="0"/>
        <v>1903.1399999999999</v>
      </c>
      <c r="I52" s="75"/>
    </row>
    <row r="53" spans="1:11" ht="15.75" customHeight="1" x14ac:dyDescent="0.2">
      <c r="A53" s="3"/>
      <c r="B53" s="3"/>
      <c r="C53" s="3"/>
      <c r="D53" s="38"/>
      <c r="E53" s="38"/>
      <c r="F53" s="3"/>
      <c r="G53" s="3"/>
      <c r="H53" s="31"/>
      <c r="I53" s="69"/>
    </row>
    <row r="54" spans="1:11" ht="21.95" customHeight="1" x14ac:dyDescent="0.2">
      <c r="A54" s="197" t="s">
        <v>1</v>
      </c>
      <c r="B54" s="197" t="s">
        <v>2</v>
      </c>
      <c r="C54" s="197"/>
      <c r="D54" s="197" t="s">
        <v>3</v>
      </c>
      <c r="E54" s="192" t="s">
        <v>4</v>
      </c>
      <c r="F54" s="192"/>
      <c r="G54" s="232"/>
      <c r="H54" s="220" t="s">
        <v>5</v>
      </c>
      <c r="I54" s="186" t="s">
        <v>66</v>
      </c>
    </row>
    <row r="55" spans="1:11" ht="21.95" customHeight="1" x14ac:dyDescent="0.2">
      <c r="A55" s="216"/>
      <c r="B55" s="196"/>
      <c r="C55" s="198"/>
      <c r="D55" s="216"/>
      <c r="E55" s="10" t="s">
        <v>6</v>
      </c>
      <c r="F55" s="10" t="s">
        <v>7</v>
      </c>
      <c r="G55" s="39" t="s">
        <v>8</v>
      </c>
      <c r="H55" s="220"/>
      <c r="I55" s="187"/>
    </row>
    <row r="56" spans="1:11" ht="11.1" customHeight="1" x14ac:dyDescent="0.2">
      <c r="A56" s="11" t="s">
        <v>0</v>
      </c>
      <c r="B56" s="213" t="s">
        <v>9</v>
      </c>
      <c r="C56" s="213"/>
      <c r="D56" s="11" t="s">
        <v>10</v>
      </c>
      <c r="E56" s="11" t="s">
        <v>11</v>
      </c>
      <c r="F56" s="11" t="s">
        <v>12</v>
      </c>
      <c r="G56" s="11" t="s">
        <v>13</v>
      </c>
      <c r="H56" s="40" t="s">
        <v>14</v>
      </c>
      <c r="I56" s="126">
        <v>8</v>
      </c>
    </row>
    <row r="57" spans="1:11" ht="11.1" customHeight="1" x14ac:dyDescent="0.2">
      <c r="A57" s="193" t="s">
        <v>59</v>
      </c>
      <c r="B57" s="194"/>
      <c r="C57" s="194"/>
      <c r="D57" s="194"/>
      <c r="E57" s="194"/>
      <c r="F57" s="194"/>
      <c r="G57" s="194"/>
      <c r="H57" s="194"/>
      <c r="I57" s="84"/>
    </row>
    <row r="58" spans="1:11" ht="11.1" customHeight="1" x14ac:dyDescent="0.2">
      <c r="A58" s="65" t="s">
        <v>76</v>
      </c>
      <c r="B58" s="66"/>
      <c r="C58" s="66"/>
      <c r="D58" s="66"/>
      <c r="E58" s="66"/>
      <c r="F58" s="66"/>
      <c r="G58" s="66"/>
      <c r="H58" s="66"/>
      <c r="I58" s="85"/>
    </row>
    <row r="59" spans="1:11" ht="11.1" customHeight="1" x14ac:dyDescent="0.2">
      <c r="A59" s="240" t="s">
        <v>63</v>
      </c>
      <c r="B59" s="221" t="s">
        <v>45</v>
      </c>
      <c r="C59" s="221"/>
      <c r="D59" s="15">
        <v>100</v>
      </c>
      <c r="E59" s="15">
        <v>2.94</v>
      </c>
      <c r="F59" s="15">
        <v>0.12</v>
      </c>
      <c r="G59" s="15">
        <v>5.68</v>
      </c>
      <c r="H59" s="16">
        <v>35.33</v>
      </c>
      <c r="I59" s="81">
        <v>133</v>
      </c>
      <c r="K59" s="175">
        <v>29.33</v>
      </c>
    </row>
    <row r="60" spans="1:11" ht="11.1" customHeight="1" x14ac:dyDescent="0.2">
      <c r="A60" s="241"/>
      <c r="B60" s="221" t="s">
        <v>109</v>
      </c>
      <c r="C60" s="221"/>
      <c r="D60" s="45">
        <v>205</v>
      </c>
      <c r="E60" s="46">
        <v>20.23</v>
      </c>
      <c r="F60" s="46">
        <v>26.16</v>
      </c>
      <c r="G60" s="46">
        <v>3.65</v>
      </c>
      <c r="H60" s="47">
        <v>331.11</v>
      </c>
      <c r="I60" s="78">
        <v>210</v>
      </c>
      <c r="K60" s="179">
        <v>26.99</v>
      </c>
    </row>
    <row r="61" spans="1:11" ht="11.1" customHeight="1" x14ac:dyDescent="0.2">
      <c r="A61" s="241"/>
      <c r="B61" s="199" t="s">
        <v>35</v>
      </c>
      <c r="C61" s="199"/>
      <c r="D61" s="15">
        <v>100</v>
      </c>
      <c r="E61" s="15">
        <v>0.4</v>
      </c>
      <c r="F61" s="15">
        <v>0.3</v>
      </c>
      <c r="G61" s="15">
        <v>10.3</v>
      </c>
      <c r="H61" s="19">
        <v>47</v>
      </c>
      <c r="I61" s="146">
        <v>338</v>
      </c>
      <c r="K61" s="141">
        <v>13.61</v>
      </c>
    </row>
    <row r="62" spans="1:11" ht="11.1" customHeight="1" x14ac:dyDescent="0.2">
      <c r="A62" s="241"/>
      <c r="B62" s="182" t="s">
        <v>55</v>
      </c>
      <c r="C62" s="183"/>
      <c r="D62" s="78">
        <v>200</v>
      </c>
      <c r="E62" s="15">
        <v>0.2</v>
      </c>
      <c r="F62" s="15">
        <v>0.1</v>
      </c>
      <c r="G62" s="15">
        <v>15</v>
      </c>
      <c r="H62" s="68">
        <v>60</v>
      </c>
      <c r="I62" s="78">
        <v>430</v>
      </c>
      <c r="J62" s="141">
        <v>2008</v>
      </c>
      <c r="K62" s="141">
        <v>1.51</v>
      </c>
    </row>
    <row r="63" spans="1:11" ht="11.1" customHeight="1" x14ac:dyDescent="0.2">
      <c r="A63" s="241"/>
      <c r="B63" s="200" t="s">
        <v>15</v>
      </c>
      <c r="C63" s="199"/>
      <c r="D63" s="78">
        <v>50</v>
      </c>
      <c r="E63" s="15">
        <v>3.95</v>
      </c>
      <c r="F63" s="15">
        <v>0.5</v>
      </c>
      <c r="G63" s="15">
        <v>24.15</v>
      </c>
      <c r="H63" s="68">
        <v>116.9</v>
      </c>
      <c r="I63" s="13" t="s">
        <v>27</v>
      </c>
      <c r="K63" s="141">
        <v>2.95</v>
      </c>
    </row>
    <row r="64" spans="1:11" ht="14.25" customHeight="1" x14ac:dyDescent="0.2">
      <c r="A64" s="201" t="s">
        <v>61</v>
      </c>
      <c r="B64" s="202"/>
      <c r="C64" s="203"/>
      <c r="D64" s="94">
        <f>SUM(D59:D63)</f>
        <v>655</v>
      </c>
      <c r="E64" s="41">
        <f>SUM(E59:E63)</f>
        <v>27.72</v>
      </c>
      <c r="F64" s="41">
        <f>SUM(F59:F63)</f>
        <v>27.180000000000003</v>
      </c>
      <c r="G64" s="41">
        <f>SUM(G59:G63)</f>
        <v>58.78</v>
      </c>
      <c r="H64" s="74">
        <f>SUM(H59:H63)</f>
        <v>590.34</v>
      </c>
      <c r="I64" s="124"/>
      <c r="K64" s="176">
        <f>SUM(K59:K63)</f>
        <v>74.39</v>
      </c>
    </row>
    <row r="65" spans="1:11" ht="11.1" customHeight="1" x14ac:dyDescent="0.2">
      <c r="A65" s="193"/>
      <c r="B65" s="194"/>
      <c r="C65" s="194"/>
      <c r="D65" s="194"/>
      <c r="E65" s="194"/>
      <c r="F65" s="194"/>
      <c r="G65" s="194"/>
      <c r="H65" s="194"/>
      <c r="I65" s="83"/>
    </row>
    <row r="66" spans="1:11" ht="11.25" customHeight="1" x14ac:dyDescent="0.2">
      <c r="A66" s="204" t="s">
        <v>62</v>
      </c>
      <c r="B66" s="199" t="s">
        <v>48</v>
      </c>
      <c r="C66" s="199"/>
      <c r="D66" s="122">
        <v>100</v>
      </c>
      <c r="E66" s="15">
        <v>1.41</v>
      </c>
      <c r="F66" s="15">
        <v>6.01</v>
      </c>
      <c r="G66" s="15">
        <v>8.26</v>
      </c>
      <c r="H66" s="19">
        <v>92.8</v>
      </c>
      <c r="I66" s="123">
        <v>52</v>
      </c>
      <c r="K66" s="141">
        <v>3.31</v>
      </c>
    </row>
    <row r="67" spans="1:11" ht="11.1" customHeight="1" x14ac:dyDescent="0.2">
      <c r="A67" s="205"/>
      <c r="B67" s="199" t="s">
        <v>38</v>
      </c>
      <c r="C67" s="199"/>
      <c r="D67" s="15">
        <v>250</v>
      </c>
      <c r="E67" s="15">
        <v>2.34</v>
      </c>
      <c r="F67" s="15">
        <v>2.83</v>
      </c>
      <c r="G67" s="15">
        <v>16.87</v>
      </c>
      <c r="H67" s="19">
        <v>114</v>
      </c>
      <c r="I67" s="82">
        <v>97</v>
      </c>
      <c r="K67" s="141">
        <v>6.86</v>
      </c>
    </row>
    <row r="68" spans="1:11" ht="22.5" customHeight="1" x14ac:dyDescent="0.2">
      <c r="A68" s="205"/>
      <c r="B68" s="272" t="s">
        <v>102</v>
      </c>
      <c r="C68" s="250"/>
      <c r="D68" s="18">
        <v>15</v>
      </c>
      <c r="E68" s="25">
        <v>3.51</v>
      </c>
      <c r="F68" s="25">
        <v>1.07</v>
      </c>
      <c r="G68" s="25">
        <v>0.05</v>
      </c>
      <c r="H68" s="33">
        <v>39.299999999999997</v>
      </c>
      <c r="I68" s="82">
        <v>288</v>
      </c>
      <c r="K68" s="141">
        <v>4.53</v>
      </c>
    </row>
    <row r="69" spans="1:11" ht="26.25" customHeight="1" x14ac:dyDescent="0.2">
      <c r="A69" s="205"/>
      <c r="B69" s="230" t="s">
        <v>126</v>
      </c>
      <c r="C69" s="230"/>
      <c r="D69" s="122">
        <v>100</v>
      </c>
      <c r="E69" s="25">
        <v>13.48</v>
      </c>
      <c r="F69" s="15">
        <v>16.940000000000001</v>
      </c>
      <c r="G69" s="15">
        <v>14.18</v>
      </c>
      <c r="H69" s="19">
        <v>364</v>
      </c>
      <c r="I69" s="122">
        <v>268</v>
      </c>
      <c r="K69" s="141">
        <v>22.22</v>
      </c>
    </row>
    <row r="70" spans="1:11" ht="21" customHeight="1" x14ac:dyDescent="0.2">
      <c r="A70" s="205"/>
      <c r="B70" s="221" t="s">
        <v>46</v>
      </c>
      <c r="C70" s="221"/>
      <c r="D70" s="11">
        <v>180</v>
      </c>
      <c r="E70" s="15">
        <v>3.72</v>
      </c>
      <c r="F70" s="15">
        <v>5.83</v>
      </c>
      <c r="G70" s="15">
        <v>16.97</v>
      </c>
      <c r="H70" s="19">
        <v>135.18</v>
      </c>
      <c r="I70" s="82">
        <v>321</v>
      </c>
      <c r="K70" s="141">
        <v>9.02</v>
      </c>
    </row>
    <row r="71" spans="1:11" ht="26.25" customHeight="1" x14ac:dyDescent="0.2">
      <c r="A71" s="205"/>
      <c r="B71" s="199" t="s">
        <v>29</v>
      </c>
      <c r="C71" s="199"/>
      <c r="D71" s="15">
        <v>200</v>
      </c>
      <c r="E71" s="15">
        <v>0.44</v>
      </c>
      <c r="F71" s="15">
        <v>0.02</v>
      </c>
      <c r="G71" s="15">
        <v>27.77</v>
      </c>
      <c r="H71" s="19">
        <v>113</v>
      </c>
      <c r="I71" s="82">
        <v>376</v>
      </c>
      <c r="J71" s="139" t="s">
        <v>123</v>
      </c>
      <c r="K71" s="139">
        <v>4.03</v>
      </c>
    </row>
    <row r="72" spans="1:11" ht="11.1" customHeight="1" x14ac:dyDescent="0.2">
      <c r="A72" s="205"/>
      <c r="B72" s="199" t="s">
        <v>15</v>
      </c>
      <c r="C72" s="199"/>
      <c r="D72" s="167">
        <v>32</v>
      </c>
      <c r="E72" s="15">
        <v>2.5299999999999998</v>
      </c>
      <c r="F72" s="15">
        <v>0.32</v>
      </c>
      <c r="G72" s="15">
        <v>15.45</v>
      </c>
      <c r="H72" s="19">
        <v>74.819999999999993</v>
      </c>
      <c r="I72" s="169" t="s">
        <v>27</v>
      </c>
      <c r="K72" s="141">
        <v>1.89</v>
      </c>
    </row>
    <row r="73" spans="1:11" ht="11.1" customHeight="1" x14ac:dyDescent="0.2">
      <c r="A73" s="206"/>
      <c r="B73" s="183" t="s">
        <v>18</v>
      </c>
      <c r="C73" s="183"/>
      <c r="D73" s="11">
        <v>60</v>
      </c>
      <c r="E73" s="20">
        <v>3.79</v>
      </c>
      <c r="F73" s="20">
        <v>0.66</v>
      </c>
      <c r="G73" s="20">
        <v>29.66</v>
      </c>
      <c r="H73" s="16">
        <v>150.29</v>
      </c>
      <c r="I73" s="82" t="s">
        <v>27</v>
      </c>
      <c r="K73" s="141">
        <v>2.52</v>
      </c>
    </row>
    <row r="74" spans="1:11" ht="11.1" customHeight="1" x14ac:dyDescent="0.2">
      <c r="A74" s="87" t="s">
        <v>64</v>
      </c>
      <c r="B74" s="93"/>
      <c r="C74" s="88"/>
      <c r="D74" s="77">
        <f>SUM(D66:D73)</f>
        <v>937</v>
      </c>
      <c r="E74" s="28">
        <f>SUM(E66:E73)</f>
        <v>31.220000000000002</v>
      </c>
      <c r="F74" s="28">
        <f>SUM(F66:F73)</f>
        <v>33.68</v>
      </c>
      <c r="G74" s="28">
        <f>SUM(G66:G73)</f>
        <v>129.21</v>
      </c>
      <c r="H74" s="71">
        <f>SUM(H66:H73)</f>
        <v>1083.3899999999999</v>
      </c>
      <c r="I74" s="101"/>
      <c r="K74" s="176">
        <f>SUM(K66:K73)</f>
        <v>54.38</v>
      </c>
    </row>
    <row r="75" spans="1:11" ht="11.1" customHeight="1" x14ac:dyDescent="0.2">
      <c r="A75" s="193"/>
      <c r="B75" s="194"/>
      <c r="C75" s="194"/>
      <c r="D75" s="194"/>
      <c r="E75" s="194"/>
      <c r="F75" s="194"/>
      <c r="G75" s="194"/>
      <c r="H75" s="194"/>
      <c r="I75" s="223"/>
    </row>
    <row r="76" spans="1:11" s="1" customFormat="1" ht="14.25" customHeight="1" x14ac:dyDescent="0.2">
      <c r="A76" s="243" t="s">
        <v>65</v>
      </c>
      <c r="B76" s="243"/>
      <c r="C76" s="243"/>
      <c r="D76" s="243"/>
      <c r="E76" s="42">
        <f>E64+E74</f>
        <v>58.94</v>
      </c>
      <c r="F76" s="42">
        <f t="shared" ref="F76:I76" si="1">F64+F74</f>
        <v>60.86</v>
      </c>
      <c r="G76" s="42">
        <f t="shared" si="1"/>
        <v>187.99</v>
      </c>
      <c r="H76" s="42">
        <f t="shared" si="1"/>
        <v>1673.73</v>
      </c>
      <c r="I76" s="42">
        <f t="shared" si="1"/>
        <v>0</v>
      </c>
    </row>
    <row r="77" spans="1:11" ht="11.1" customHeight="1" x14ac:dyDescent="0.2">
      <c r="A77" s="5"/>
      <c r="B77" s="3"/>
      <c r="C77" s="31"/>
      <c r="D77" s="31"/>
      <c r="E77" s="31"/>
      <c r="F77" s="31"/>
      <c r="G77" s="31"/>
      <c r="H77" s="31"/>
      <c r="I77" s="69"/>
    </row>
    <row r="78" spans="1:11" ht="21.95" customHeight="1" x14ac:dyDescent="0.2">
      <c r="A78" s="197" t="s">
        <v>41</v>
      </c>
      <c r="B78" s="227" t="s">
        <v>2</v>
      </c>
      <c r="C78" s="227"/>
      <c r="D78" s="227" t="s">
        <v>3</v>
      </c>
      <c r="E78" s="242" t="s">
        <v>4</v>
      </c>
      <c r="F78" s="242"/>
      <c r="G78" s="242"/>
      <c r="H78" s="195" t="s">
        <v>5</v>
      </c>
      <c r="I78" s="186" t="s">
        <v>66</v>
      </c>
    </row>
    <row r="79" spans="1:11" ht="21.95" customHeight="1" x14ac:dyDescent="0.2">
      <c r="A79" s="216"/>
      <c r="B79" s="228"/>
      <c r="C79" s="229"/>
      <c r="D79" s="245"/>
      <c r="E79" s="43" t="s">
        <v>6</v>
      </c>
      <c r="F79" s="43" t="s">
        <v>7</v>
      </c>
      <c r="G79" s="43" t="s">
        <v>8</v>
      </c>
      <c r="H79" s="228"/>
      <c r="I79" s="187"/>
    </row>
    <row r="80" spans="1:11" ht="11.1" customHeight="1" x14ac:dyDescent="0.2">
      <c r="A80" s="11" t="s">
        <v>0</v>
      </c>
      <c r="B80" s="246" t="s">
        <v>9</v>
      </c>
      <c r="C80" s="246"/>
      <c r="D80" s="44" t="s">
        <v>10</v>
      </c>
      <c r="E80" s="44" t="s">
        <v>11</v>
      </c>
      <c r="F80" s="44" t="s">
        <v>12</v>
      </c>
      <c r="G80" s="44" t="s">
        <v>13</v>
      </c>
      <c r="H80" s="40" t="s">
        <v>14</v>
      </c>
      <c r="I80" s="126">
        <v>8</v>
      </c>
    </row>
    <row r="81" spans="1:11" ht="11.1" customHeight="1" x14ac:dyDescent="0.2">
      <c r="A81" s="79" t="s">
        <v>59</v>
      </c>
      <c r="B81" s="103"/>
      <c r="C81" s="103"/>
      <c r="D81" s="103"/>
      <c r="E81" s="103"/>
      <c r="F81" s="103"/>
      <c r="G81" s="103"/>
      <c r="H81" s="103"/>
      <c r="I81" s="69"/>
    </row>
    <row r="82" spans="1:11" ht="11.1" customHeight="1" x14ac:dyDescent="0.2">
      <c r="A82" s="193" t="s">
        <v>83</v>
      </c>
      <c r="B82" s="194"/>
      <c r="C82" s="194"/>
      <c r="D82" s="194"/>
      <c r="E82" s="194"/>
      <c r="F82" s="194"/>
      <c r="G82" s="194"/>
      <c r="H82" s="194"/>
      <c r="I82" s="69"/>
    </row>
    <row r="83" spans="1:11" ht="26.25" customHeight="1" x14ac:dyDescent="0.2">
      <c r="A83" s="240" t="s">
        <v>63</v>
      </c>
      <c r="B83" s="221" t="s">
        <v>119</v>
      </c>
      <c r="C83" s="221"/>
      <c r="D83" s="121">
        <v>45</v>
      </c>
      <c r="E83" s="15">
        <v>6.12</v>
      </c>
      <c r="F83" s="15">
        <v>4.16</v>
      </c>
      <c r="G83" s="15">
        <v>14.76</v>
      </c>
      <c r="H83" s="19">
        <v>121</v>
      </c>
      <c r="I83" s="120">
        <v>3</v>
      </c>
      <c r="K83" s="141">
        <v>7.97</v>
      </c>
    </row>
    <row r="84" spans="1:11" ht="26.25" customHeight="1" x14ac:dyDescent="0.2">
      <c r="A84" s="241"/>
      <c r="B84" s="183" t="s">
        <v>39</v>
      </c>
      <c r="C84" s="183"/>
      <c r="D84" s="52">
        <v>205</v>
      </c>
      <c r="E84" s="15">
        <v>7.47</v>
      </c>
      <c r="F84" s="15">
        <v>8.09</v>
      </c>
      <c r="G84" s="15">
        <v>36.979999999999997</v>
      </c>
      <c r="H84" s="19">
        <v>252</v>
      </c>
      <c r="I84" s="82">
        <v>210</v>
      </c>
      <c r="K84" s="141">
        <v>10.050000000000001</v>
      </c>
    </row>
    <row r="85" spans="1:11" ht="11.1" customHeight="1" x14ac:dyDescent="0.2">
      <c r="A85" s="241"/>
      <c r="B85" s="214" t="s">
        <v>120</v>
      </c>
      <c r="C85" s="215"/>
      <c r="D85" s="15">
        <v>200</v>
      </c>
      <c r="E85" s="15">
        <v>2.94</v>
      </c>
      <c r="F85" s="15">
        <v>1.99</v>
      </c>
      <c r="G85" s="15">
        <v>20.9</v>
      </c>
      <c r="H85" s="19">
        <v>113.4</v>
      </c>
      <c r="I85" s="82">
        <v>380</v>
      </c>
      <c r="K85" s="141">
        <v>9.52</v>
      </c>
    </row>
    <row r="86" spans="1:11" ht="11.1" customHeight="1" x14ac:dyDescent="0.2">
      <c r="A86" s="241"/>
      <c r="B86" s="183" t="s">
        <v>28</v>
      </c>
      <c r="C86" s="183"/>
      <c r="D86" s="14">
        <v>100</v>
      </c>
      <c r="E86" s="20">
        <v>0.4</v>
      </c>
      <c r="F86" s="20">
        <v>0.4</v>
      </c>
      <c r="G86" s="20">
        <v>9.8000000000000007</v>
      </c>
      <c r="H86" s="16">
        <v>47</v>
      </c>
      <c r="I86" s="122" t="s">
        <v>21</v>
      </c>
      <c r="K86" s="141">
        <v>9</v>
      </c>
    </row>
    <row r="87" spans="1:11" ht="11.1" customHeight="1" x14ac:dyDescent="0.2">
      <c r="A87" s="170"/>
      <c r="B87" s="183" t="s">
        <v>18</v>
      </c>
      <c r="C87" s="183"/>
      <c r="D87" s="167">
        <v>30</v>
      </c>
      <c r="E87" s="130">
        <v>1.89</v>
      </c>
      <c r="F87" s="130">
        <v>0.33</v>
      </c>
      <c r="G87" s="130">
        <v>14.83</v>
      </c>
      <c r="H87" s="131">
        <v>75.14</v>
      </c>
      <c r="I87" s="132" t="s">
        <v>27</v>
      </c>
      <c r="K87" s="141">
        <v>1.26</v>
      </c>
    </row>
    <row r="88" spans="1:11" ht="13.5" customHeight="1" x14ac:dyDescent="0.2">
      <c r="A88" s="201" t="s">
        <v>61</v>
      </c>
      <c r="B88" s="202"/>
      <c r="C88" s="203"/>
      <c r="D88" s="104">
        <f>SUM(D83:D87)</f>
        <v>580</v>
      </c>
      <c r="E88" s="104">
        <f t="shared" ref="E88:H88" si="2">SUM(E83:E87)</f>
        <v>18.82</v>
      </c>
      <c r="F88" s="104">
        <f t="shared" si="2"/>
        <v>14.97</v>
      </c>
      <c r="G88" s="104">
        <f t="shared" si="2"/>
        <v>97.269999999999982</v>
      </c>
      <c r="H88" s="104">
        <f t="shared" si="2"/>
        <v>608.54</v>
      </c>
      <c r="I88" s="69"/>
      <c r="K88" s="176">
        <f>SUM(K83:K87)</f>
        <v>37.799999999999997</v>
      </c>
    </row>
    <row r="89" spans="1:11" ht="11.1" customHeight="1" x14ac:dyDescent="0.2">
      <c r="A89" s="193"/>
      <c r="B89" s="194"/>
      <c r="C89" s="194"/>
      <c r="D89" s="194"/>
      <c r="E89" s="194"/>
      <c r="F89" s="194"/>
      <c r="G89" s="194"/>
      <c r="H89" s="194"/>
      <c r="I89" s="69"/>
    </row>
    <row r="90" spans="1:11" ht="21.95" customHeight="1" x14ac:dyDescent="0.2">
      <c r="A90" s="207" t="s">
        <v>62</v>
      </c>
      <c r="B90" s="221" t="s">
        <v>47</v>
      </c>
      <c r="C90" s="221"/>
      <c r="D90" s="11">
        <v>100</v>
      </c>
      <c r="E90" s="15">
        <v>1.4</v>
      </c>
      <c r="F90" s="15">
        <v>10.039999999999999</v>
      </c>
      <c r="G90" s="15">
        <v>7.29</v>
      </c>
      <c r="H90" s="19">
        <v>125.1</v>
      </c>
      <c r="I90" s="64">
        <v>67</v>
      </c>
      <c r="K90" s="141">
        <v>5.57</v>
      </c>
    </row>
    <row r="91" spans="1:11" ht="21.95" customHeight="1" x14ac:dyDescent="0.2">
      <c r="A91" s="208"/>
      <c r="B91" s="200" t="s">
        <v>99</v>
      </c>
      <c r="C91" s="199"/>
      <c r="D91" s="15">
        <v>250</v>
      </c>
      <c r="E91" s="20">
        <v>2.8</v>
      </c>
      <c r="F91" s="20">
        <v>4.0999999999999996</v>
      </c>
      <c r="G91" s="20">
        <v>7.6</v>
      </c>
      <c r="H91" s="16">
        <v>80</v>
      </c>
      <c r="I91" s="82">
        <v>84</v>
      </c>
      <c r="J91" s="142">
        <v>2008</v>
      </c>
      <c r="K91" s="141">
        <v>7.68</v>
      </c>
    </row>
    <row r="92" spans="1:11" ht="21.95" customHeight="1" x14ac:dyDescent="0.2">
      <c r="A92" s="208"/>
      <c r="B92" s="272" t="s">
        <v>103</v>
      </c>
      <c r="C92" s="250"/>
      <c r="D92" s="18">
        <v>15</v>
      </c>
      <c r="E92" s="25">
        <v>3.51</v>
      </c>
      <c r="F92" s="25">
        <v>1.07</v>
      </c>
      <c r="G92" s="25">
        <v>0.05</v>
      </c>
      <c r="H92" s="33">
        <v>39.299999999999997</v>
      </c>
      <c r="I92" s="123">
        <v>288</v>
      </c>
      <c r="J92" s="137"/>
      <c r="K92" s="141">
        <v>4.53</v>
      </c>
    </row>
    <row r="93" spans="1:11" ht="21" customHeight="1" x14ac:dyDescent="0.2">
      <c r="A93" s="208"/>
      <c r="B93" s="233" t="s">
        <v>104</v>
      </c>
      <c r="C93" s="234"/>
      <c r="D93" s="59">
        <v>100</v>
      </c>
      <c r="E93" s="15">
        <v>13</v>
      </c>
      <c r="F93" s="15">
        <v>8.08</v>
      </c>
      <c r="G93" s="15">
        <v>15.84</v>
      </c>
      <c r="H93" s="19">
        <v>188</v>
      </c>
      <c r="I93" s="82">
        <v>234</v>
      </c>
      <c r="K93" s="141">
        <v>20.04</v>
      </c>
    </row>
    <row r="94" spans="1:11" ht="22.5" customHeight="1" x14ac:dyDescent="0.2">
      <c r="A94" s="208"/>
      <c r="B94" s="249" t="s">
        <v>107</v>
      </c>
      <c r="C94" s="200"/>
      <c r="D94" s="156">
        <v>180</v>
      </c>
      <c r="E94" s="15">
        <v>3.68</v>
      </c>
      <c r="F94" s="15">
        <v>5.76</v>
      </c>
      <c r="G94" s="15">
        <v>24.53</v>
      </c>
      <c r="H94" s="19">
        <v>164.7</v>
      </c>
      <c r="I94" s="157">
        <v>312</v>
      </c>
      <c r="K94" s="141">
        <v>11.76</v>
      </c>
    </row>
    <row r="95" spans="1:11" ht="21.75" customHeight="1" x14ac:dyDescent="0.2">
      <c r="A95" s="208"/>
      <c r="B95" s="200" t="s">
        <v>49</v>
      </c>
      <c r="C95" s="199"/>
      <c r="D95" s="15">
        <v>200</v>
      </c>
      <c r="E95" s="21">
        <v>1</v>
      </c>
      <c r="F95" s="21">
        <v>0</v>
      </c>
      <c r="G95" s="21">
        <v>20.2</v>
      </c>
      <c r="H95" s="22">
        <v>84.8</v>
      </c>
      <c r="I95" s="82">
        <v>389</v>
      </c>
      <c r="K95" s="139">
        <v>15.56</v>
      </c>
    </row>
    <row r="96" spans="1:11" ht="11.1" customHeight="1" x14ac:dyDescent="0.2">
      <c r="A96" s="208"/>
      <c r="B96" s="215" t="s">
        <v>15</v>
      </c>
      <c r="C96" s="231"/>
      <c r="D96" s="53">
        <v>47</v>
      </c>
      <c r="E96" s="15">
        <v>3.7</v>
      </c>
      <c r="F96" s="15">
        <v>0.47</v>
      </c>
      <c r="G96" s="15">
        <v>22.7</v>
      </c>
      <c r="H96" s="68">
        <v>109.89</v>
      </c>
      <c r="I96" s="13" t="s">
        <v>27</v>
      </c>
      <c r="K96" s="141">
        <v>2.77</v>
      </c>
    </row>
    <row r="97" spans="1:12" ht="11.1" customHeight="1" x14ac:dyDescent="0.2">
      <c r="A97" s="209"/>
      <c r="B97" s="182" t="s">
        <v>18</v>
      </c>
      <c r="C97" s="183"/>
      <c r="D97" s="167">
        <v>30</v>
      </c>
      <c r="E97" s="130">
        <v>1.89</v>
      </c>
      <c r="F97" s="130">
        <v>0.33</v>
      </c>
      <c r="G97" s="130">
        <v>14.83</v>
      </c>
      <c r="H97" s="131">
        <v>75.14</v>
      </c>
      <c r="I97" s="82" t="s">
        <v>27</v>
      </c>
      <c r="K97" s="141">
        <v>1.26</v>
      </c>
    </row>
    <row r="98" spans="1:12" ht="11.1" customHeight="1" x14ac:dyDescent="0.2">
      <c r="A98" s="211" t="s">
        <v>64</v>
      </c>
      <c r="B98" s="211"/>
      <c r="C98" s="212"/>
      <c r="D98" s="77">
        <f>SUM(D90:D97)</f>
        <v>922</v>
      </c>
      <c r="E98" s="77">
        <f>SUM(E90:E97)</f>
        <v>30.98</v>
      </c>
      <c r="F98" s="77">
        <f>SUM(F90:F97)</f>
        <v>29.849999999999994</v>
      </c>
      <c r="G98" s="77">
        <f>SUM(G90:G97)</f>
        <v>113.04</v>
      </c>
      <c r="H98" s="77">
        <f>SUM(H90:H97)</f>
        <v>866.92999999999984</v>
      </c>
      <c r="I98" s="143"/>
      <c r="K98" s="176">
        <f>SUM(K90:K97)</f>
        <v>69.17</v>
      </c>
    </row>
    <row r="99" spans="1:12" ht="11.1" customHeight="1" x14ac:dyDescent="0.2">
      <c r="A99" s="224"/>
      <c r="B99" s="225"/>
      <c r="C99" s="225"/>
      <c r="D99" s="225"/>
      <c r="E99" s="225"/>
      <c r="F99" s="225"/>
      <c r="G99" s="225"/>
      <c r="H99" s="226"/>
      <c r="I99" s="69"/>
      <c r="L99" s="139" t="s">
        <v>41</v>
      </c>
    </row>
    <row r="100" spans="1:12" s="1" customFormat="1" ht="12.75" customHeight="1" x14ac:dyDescent="0.2">
      <c r="A100" s="243" t="s">
        <v>65</v>
      </c>
      <c r="B100" s="243"/>
      <c r="C100" s="243"/>
      <c r="D100" s="243"/>
      <c r="E100" s="42">
        <f>E88+E98</f>
        <v>49.8</v>
      </c>
      <c r="F100" s="42">
        <f t="shared" ref="F100:I100" si="3">F88+F98</f>
        <v>44.819999999999993</v>
      </c>
      <c r="G100" s="42">
        <f t="shared" si="3"/>
        <v>210.31</v>
      </c>
      <c r="H100" s="42">
        <f t="shared" si="3"/>
        <v>1475.4699999999998</v>
      </c>
      <c r="I100" s="42">
        <f t="shared" si="3"/>
        <v>0</v>
      </c>
    </row>
    <row r="101" spans="1:12" ht="11.45" customHeight="1" x14ac:dyDescent="0.2">
      <c r="A101" s="3"/>
      <c r="B101" s="3"/>
      <c r="C101" s="3"/>
      <c r="D101" s="3"/>
      <c r="E101" s="31"/>
      <c r="F101" s="31"/>
      <c r="G101" s="31"/>
      <c r="H101" s="31"/>
      <c r="I101" s="69"/>
    </row>
    <row r="102" spans="1:12" ht="21.95" customHeight="1" x14ac:dyDescent="0.2">
      <c r="A102" s="197" t="s">
        <v>1</v>
      </c>
      <c r="B102" s="197" t="s">
        <v>2</v>
      </c>
      <c r="C102" s="197"/>
      <c r="D102" s="197" t="s">
        <v>3</v>
      </c>
      <c r="E102" s="242" t="s">
        <v>4</v>
      </c>
      <c r="F102" s="242"/>
      <c r="G102" s="242"/>
      <c r="H102" s="195" t="s">
        <v>5</v>
      </c>
      <c r="I102" s="186" t="s">
        <v>66</v>
      </c>
    </row>
    <row r="103" spans="1:12" ht="21.95" customHeight="1" x14ac:dyDescent="0.2">
      <c r="A103" s="216"/>
      <c r="B103" s="196"/>
      <c r="C103" s="198"/>
      <c r="D103" s="216"/>
      <c r="E103" s="10" t="s">
        <v>6</v>
      </c>
      <c r="F103" s="10" t="s">
        <v>7</v>
      </c>
      <c r="G103" s="10" t="s">
        <v>8</v>
      </c>
      <c r="H103" s="196"/>
      <c r="I103" s="187"/>
    </row>
    <row r="104" spans="1:12" ht="11.1" customHeight="1" x14ac:dyDescent="0.2">
      <c r="A104" s="11" t="s">
        <v>0</v>
      </c>
      <c r="B104" s="213" t="s">
        <v>9</v>
      </c>
      <c r="C104" s="213"/>
      <c r="D104" s="11" t="s">
        <v>10</v>
      </c>
      <c r="E104" s="11" t="s">
        <v>11</v>
      </c>
      <c r="F104" s="11" t="s">
        <v>12</v>
      </c>
      <c r="G104" s="11" t="s">
        <v>13</v>
      </c>
      <c r="H104" s="12" t="s">
        <v>14</v>
      </c>
      <c r="I104" s="126">
        <v>8</v>
      </c>
    </row>
    <row r="105" spans="1:12" ht="11.1" customHeight="1" x14ac:dyDescent="0.2">
      <c r="A105" s="79" t="s">
        <v>59</v>
      </c>
      <c r="B105" s="103"/>
      <c r="C105" s="103"/>
      <c r="D105" s="103"/>
      <c r="E105" s="103"/>
      <c r="F105" s="103"/>
      <c r="G105" s="103"/>
      <c r="H105" s="103"/>
      <c r="I105" s="69"/>
    </row>
    <row r="106" spans="1:12" ht="11.1" customHeight="1" x14ac:dyDescent="0.2">
      <c r="A106" s="193" t="s">
        <v>84</v>
      </c>
      <c r="B106" s="194"/>
      <c r="C106" s="194"/>
      <c r="D106" s="194"/>
      <c r="E106" s="194"/>
      <c r="F106" s="194"/>
      <c r="G106" s="194"/>
      <c r="H106" s="194"/>
      <c r="I106" s="69"/>
    </row>
    <row r="107" spans="1:12" ht="25.5" customHeight="1" x14ac:dyDescent="0.2">
      <c r="A107" s="204" t="s">
        <v>63</v>
      </c>
      <c r="B107" s="183" t="s">
        <v>31</v>
      </c>
      <c r="C107" s="183"/>
      <c r="D107" s="121">
        <v>45</v>
      </c>
      <c r="E107" s="15">
        <v>4.57</v>
      </c>
      <c r="F107" s="15">
        <v>6.27</v>
      </c>
      <c r="G107" s="15">
        <v>14.74</v>
      </c>
      <c r="H107" s="19">
        <v>133.79</v>
      </c>
      <c r="I107" s="120">
        <v>6</v>
      </c>
      <c r="K107" s="141">
        <v>6.86</v>
      </c>
    </row>
    <row r="108" spans="1:12" ht="25.5" customHeight="1" x14ac:dyDescent="0.2">
      <c r="A108" s="205"/>
      <c r="B108" s="199" t="s">
        <v>79</v>
      </c>
      <c r="C108" s="199"/>
      <c r="D108" s="11">
        <v>110</v>
      </c>
      <c r="E108" s="15">
        <v>15.75</v>
      </c>
      <c r="F108" s="15">
        <v>12.89</v>
      </c>
      <c r="G108" s="15">
        <v>3.52</v>
      </c>
      <c r="H108" s="19">
        <v>213.25</v>
      </c>
      <c r="I108" s="82">
        <v>255</v>
      </c>
      <c r="K108" s="141">
        <v>25.29</v>
      </c>
    </row>
    <row r="109" spans="1:12" ht="25.5" customHeight="1" x14ac:dyDescent="0.2">
      <c r="A109" s="205"/>
      <c r="B109" s="199" t="s">
        <v>17</v>
      </c>
      <c r="C109" s="199"/>
      <c r="D109" s="15">
        <v>180</v>
      </c>
      <c r="E109" s="15">
        <v>6.62</v>
      </c>
      <c r="F109" s="15">
        <v>5.42</v>
      </c>
      <c r="G109" s="15">
        <v>31.73</v>
      </c>
      <c r="H109" s="19">
        <v>202.14</v>
      </c>
      <c r="I109" s="157">
        <v>309</v>
      </c>
      <c r="K109" s="141">
        <v>5.3</v>
      </c>
    </row>
    <row r="110" spans="1:12" ht="12.75" customHeight="1" x14ac:dyDescent="0.2">
      <c r="A110" s="205"/>
      <c r="B110" s="231" t="s">
        <v>22</v>
      </c>
      <c r="C110" s="231"/>
      <c r="D110" s="18">
        <v>207</v>
      </c>
      <c r="E110" s="25">
        <v>0.3</v>
      </c>
      <c r="F110" s="25">
        <v>0.1</v>
      </c>
      <c r="G110" s="25">
        <v>15.2</v>
      </c>
      <c r="H110" s="33">
        <v>62</v>
      </c>
      <c r="I110" s="32">
        <v>431</v>
      </c>
      <c r="J110" s="159">
        <v>2008</v>
      </c>
      <c r="K110" s="141">
        <v>2.4700000000000002</v>
      </c>
    </row>
    <row r="111" spans="1:12" ht="11.1" customHeight="1" x14ac:dyDescent="0.2">
      <c r="A111" s="205"/>
      <c r="B111" s="214" t="s">
        <v>15</v>
      </c>
      <c r="C111" s="215"/>
      <c r="D111" s="156">
        <v>40</v>
      </c>
      <c r="E111" s="15">
        <v>3.16</v>
      </c>
      <c r="F111" s="15">
        <v>0.4</v>
      </c>
      <c r="G111" s="15">
        <v>19.32</v>
      </c>
      <c r="H111" s="68">
        <v>93.52</v>
      </c>
      <c r="I111" s="13" t="s">
        <v>27</v>
      </c>
      <c r="J111" s="159"/>
      <c r="K111" s="141">
        <v>2.36</v>
      </c>
    </row>
    <row r="112" spans="1:12" ht="11.1" customHeight="1" x14ac:dyDescent="0.2">
      <c r="A112" s="138"/>
      <c r="B112" s="182" t="s">
        <v>18</v>
      </c>
      <c r="C112" s="183"/>
      <c r="D112" s="167">
        <v>30</v>
      </c>
      <c r="E112" s="130">
        <v>1.89</v>
      </c>
      <c r="F112" s="130">
        <v>0.33</v>
      </c>
      <c r="G112" s="130">
        <v>14.83</v>
      </c>
      <c r="H112" s="131">
        <v>75.14</v>
      </c>
      <c r="I112" s="169" t="s">
        <v>27</v>
      </c>
      <c r="J112" s="173"/>
      <c r="K112" s="141">
        <v>1.26</v>
      </c>
    </row>
    <row r="113" spans="1:11" ht="13.5" customHeight="1" x14ac:dyDescent="0.2">
      <c r="A113" s="188" t="s">
        <v>61</v>
      </c>
      <c r="B113" s="189"/>
      <c r="C113" s="190"/>
      <c r="D113" s="106">
        <f>SUM(D107:D112)</f>
        <v>612</v>
      </c>
      <c r="E113" s="106">
        <f t="shared" ref="E113:H113" si="4">SUM(E107:E112)</f>
        <v>32.29</v>
      </c>
      <c r="F113" s="106">
        <f t="shared" si="4"/>
        <v>25.409999999999997</v>
      </c>
      <c r="G113" s="106">
        <f t="shared" si="4"/>
        <v>99.339999999999989</v>
      </c>
      <c r="H113" s="106">
        <f t="shared" si="4"/>
        <v>779.83999999999992</v>
      </c>
      <c r="I113" s="69"/>
      <c r="K113" s="176">
        <f>SUM(K107:K112)</f>
        <v>43.539999999999992</v>
      </c>
    </row>
    <row r="114" spans="1:11" ht="11.1" customHeight="1" x14ac:dyDescent="0.2">
      <c r="A114" s="193"/>
      <c r="B114" s="194"/>
      <c r="C114" s="194"/>
      <c r="D114" s="194"/>
      <c r="E114" s="194"/>
      <c r="F114" s="194"/>
      <c r="G114" s="194"/>
      <c r="H114" s="194"/>
      <c r="I114" s="69"/>
    </row>
    <row r="115" spans="1:11" ht="14.25" customHeight="1" x14ac:dyDescent="0.2">
      <c r="A115" s="207" t="s">
        <v>62</v>
      </c>
      <c r="B115" s="199" t="s">
        <v>121</v>
      </c>
      <c r="C115" s="199"/>
      <c r="D115" s="11">
        <v>100</v>
      </c>
      <c r="E115" s="15">
        <v>1.41</v>
      </c>
      <c r="F115" s="15">
        <v>6.01</v>
      </c>
      <c r="G115" s="15">
        <v>8.26</v>
      </c>
      <c r="H115" s="19">
        <v>92.8</v>
      </c>
      <c r="I115" s="82">
        <v>51</v>
      </c>
      <c r="K115" s="141">
        <v>4.76</v>
      </c>
    </row>
    <row r="116" spans="1:11" ht="21.95" customHeight="1" x14ac:dyDescent="0.2">
      <c r="A116" s="208"/>
      <c r="B116" s="217" t="s">
        <v>80</v>
      </c>
      <c r="C116" s="218"/>
      <c r="D116" s="162">
        <v>250</v>
      </c>
      <c r="E116" s="15">
        <v>8.6</v>
      </c>
      <c r="F116" s="15">
        <v>8.4</v>
      </c>
      <c r="G116" s="15">
        <v>14.33</v>
      </c>
      <c r="H116" s="19">
        <v>133.80000000000001</v>
      </c>
      <c r="I116" s="163">
        <v>87</v>
      </c>
      <c r="J116" s="140" t="s">
        <v>106</v>
      </c>
      <c r="K116" s="141">
        <v>19.45</v>
      </c>
    </row>
    <row r="117" spans="1:11" ht="24" customHeight="1" x14ac:dyDescent="0.2">
      <c r="A117" s="208"/>
      <c r="B117" s="230" t="s">
        <v>127</v>
      </c>
      <c r="C117" s="230"/>
      <c r="D117" s="121">
        <v>100</v>
      </c>
      <c r="E117" s="25">
        <v>13.48</v>
      </c>
      <c r="F117" s="15">
        <v>16.940000000000001</v>
      </c>
      <c r="G117" s="15">
        <v>14.18</v>
      </c>
      <c r="H117" s="19">
        <v>364</v>
      </c>
      <c r="I117" s="121">
        <v>268</v>
      </c>
      <c r="K117" s="141">
        <v>22.2</v>
      </c>
    </row>
    <row r="118" spans="1:11" ht="27.75" customHeight="1" x14ac:dyDescent="0.2">
      <c r="A118" s="208"/>
      <c r="B118" s="199" t="s">
        <v>54</v>
      </c>
      <c r="C118" s="199"/>
      <c r="D118" s="11">
        <v>185</v>
      </c>
      <c r="E118" s="15">
        <v>3.15</v>
      </c>
      <c r="F118" s="15">
        <v>16.88</v>
      </c>
      <c r="G118" s="15">
        <v>15.42</v>
      </c>
      <c r="H118" s="19">
        <v>229.2</v>
      </c>
      <c r="I118" s="82">
        <v>143</v>
      </c>
      <c r="K118" s="141">
        <v>11.53</v>
      </c>
    </row>
    <row r="119" spans="1:11" ht="24" customHeight="1" x14ac:dyDescent="0.2">
      <c r="A119" s="208"/>
      <c r="B119" s="231" t="s">
        <v>34</v>
      </c>
      <c r="C119" s="231"/>
      <c r="D119" s="15">
        <v>200</v>
      </c>
      <c r="E119" s="20">
        <v>0.16</v>
      </c>
      <c r="F119" s="20">
        <v>0.12</v>
      </c>
      <c r="G119" s="20">
        <v>24.08</v>
      </c>
      <c r="H119" s="16">
        <v>98</v>
      </c>
      <c r="I119" s="82">
        <v>372</v>
      </c>
      <c r="J119" s="139" t="s">
        <v>106</v>
      </c>
      <c r="K119" s="141">
        <v>7.06</v>
      </c>
    </row>
    <row r="120" spans="1:11" ht="11.25" customHeight="1" x14ac:dyDescent="0.2">
      <c r="A120" s="208"/>
      <c r="B120" s="199" t="s">
        <v>15</v>
      </c>
      <c r="C120" s="199"/>
      <c r="D120" s="53">
        <v>42</v>
      </c>
      <c r="E120" s="15">
        <v>3.32</v>
      </c>
      <c r="F120" s="15">
        <v>0.42</v>
      </c>
      <c r="G120" s="15">
        <v>20.28</v>
      </c>
      <c r="H120" s="19">
        <v>98.2</v>
      </c>
      <c r="I120" s="128" t="s">
        <v>27</v>
      </c>
      <c r="K120" s="141">
        <v>2.48</v>
      </c>
    </row>
    <row r="121" spans="1:11" ht="11.1" customHeight="1" x14ac:dyDescent="0.2">
      <c r="A121" s="209"/>
      <c r="B121" s="182" t="s">
        <v>18</v>
      </c>
      <c r="C121" s="183"/>
      <c r="D121" s="167">
        <v>30</v>
      </c>
      <c r="E121" s="130">
        <v>1.89</v>
      </c>
      <c r="F121" s="130">
        <v>0.33</v>
      </c>
      <c r="G121" s="130">
        <v>14.83</v>
      </c>
      <c r="H121" s="131">
        <v>75.14</v>
      </c>
      <c r="I121" s="169" t="s">
        <v>27</v>
      </c>
      <c r="K121" s="141">
        <v>1.26</v>
      </c>
    </row>
    <row r="122" spans="1:11" ht="11.1" customHeight="1" x14ac:dyDescent="0.2">
      <c r="A122" s="210" t="s">
        <v>64</v>
      </c>
      <c r="B122" s="211"/>
      <c r="C122" s="212"/>
      <c r="D122" s="86">
        <f>SUM(D115:D121)</f>
        <v>907</v>
      </c>
      <c r="E122" s="23">
        <f>SUM(E115:E121)</f>
        <v>32.01</v>
      </c>
      <c r="F122" s="23">
        <f>SUM(F115:F121)</f>
        <v>49.1</v>
      </c>
      <c r="G122" s="23">
        <f>SUM(G115:G121)</f>
        <v>111.38</v>
      </c>
      <c r="H122" s="72">
        <f>SUM(H115:H121)</f>
        <v>1091.1400000000001</v>
      </c>
      <c r="I122" s="69"/>
      <c r="K122" s="176">
        <f>SUM(K115:K121)</f>
        <v>68.740000000000009</v>
      </c>
    </row>
    <row r="123" spans="1:11" ht="11.1" customHeight="1" x14ac:dyDescent="0.2">
      <c r="A123" s="193"/>
      <c r="B123" s="194"/>
      <c r="C123" s="194"/>
      <c r="D123" s="194"/>
      <c r="E123" s="194"/>
      <c r="F123" s="194"/>
      <c r="G123" s="194"/>
      <c r="H123" s="194"/>
      <c r="I123" s="69"/>
    </row>
    <row r="124" spans="1:11" ht="12.75" customHeight="1" x14ac:dyDescent="0.2">
      <c r="A124" s="243" t="s">
        <v>85</v>
      </c>
      <c r="B124" s="243"/>
      <c r="C124" s="243"/>
      <c r="D124" s="244"/>
      <c r="E124" s="37">
        <f>E113+E122</f>
        <v>64.3</v>
      </c>
      <c r="F124" s="37">
        <f t="shared" ref="F124:H124" si="5">F113+F122</f>
        <v>74.509999999999991</v>
      </c>
      <c r="G124" s="37">
        <f t="shared" si="5"/>
        <v>210.71999999999997</v>
      </c>
      <c r="H124" s="37">
        <f t="shared" si="5"/>
        <v>1870.98</v>
      </c>
      <c r="I124" s="69"/>
    </row>
    <row r="125" spans="1:11" ht="15" customHeight="1" x14ac:dyDescent="0.2">
      <c r="A125" s="54"/>
      <c r="B125" s="54"/>
      <c r="C125" s="54"/>
      <c r="D125" s="54"/>
      <c r="E125" s="58"/>
      <c r="F125" s="58"/>
      <c r="G125" s="58"/>
      <c r="H125" s="58"/>
      <c r="I125" s="69"/>
    </row>
    <row r="126" spans="1:11" ht="17.25" customHeight="1" x14ac:dyDescent="0.2">
      <c r="A126" s="219" t="s">
        <v>1</v>
      </c>
      <c r="B126" s="219" t="s">
        <v>2</v>
      </c>
      <c r="C126" s="219"/>
      <c r="D126" s="219" t="s">
        <v>3</v>
      </c>
      <c r="E126" s="219" t="s">
        <v>4</v>
      </c>
      <c r="F126" s="219"/>
      <c r="G126" s="219"/>
      <c r="H126" s="220" t="s">
        <v>5</v>
      </c>
      <c r="I126" s="186" t="s">
        <v>66</v>
      </c>
    </row>
    <row r="127" spans="1:11" ht="26.25" customHeight="1" x14ac:dyDescent="0.2">
      <c r="A127" s="219"/>
      <c r="B127" s="219"/>
      <c r="C127" s="219"/>
      <c r="D127" s="219"/>
      <c r="E127" s="56" t="s">
        <v>6</v>
      </c>
      <c r="F127" s="56" t="s">
        <v>7</v>
      </c>
      <c r="G127" s="56" t="s">
        <v>8</v>
      </c>
      <c r="H127" s="220"/>
      <c r="I127" s="187"/>
    </row>
    <row r="128" spans="1:11" ht="11.25" customHeight="1" x14ac:dyDescent="0.2">
      <c r="A128" s="57" t="s">
        <v>0</v>
      </c>
      <c r="B128" s="246" t="s">
        <v>9</v>
      </c>
      <c r="C128" s="246"/>
      <c r="D128" s="57" t="s">
        <v>10</v>
      </c>
      <c r="E128" s="57" t="s">
        <v>11</v>
      </c>
      <c r="F128" s="57" t="s">
        <v>12</v>
      </c>
      <c r="G128" s="57" t="s">
        <v>13</v>
      </c>
      <c r="H128" s="40" t="s">
        <v>14</v>
      </c>
      <c r="I128" s="126">
        <v>8</v>
      </c>
    </row>
    <row r="129" spans="1:11" ht="11.25" customHeight="1" x14ac:dyDescent="0.2">
      <c r="A129" s="79" t="s">
        <v>86</v>
      </c>
      <c r="B129" s="103"/>
      <c r="C129" s="103"/>
      <c r="D129" s="103"/>
      <c r="E129" s="103"/>
      <c r="F129" s="103"/>
      <c r="G129" s="103"/>
      <c r="H129" s="103"/>
      <c r="I129" s="69"/>
    </row>
    <row r="130" spans="1:11" ht="10.5" customHeight="1" x14ac:dyDescent="0.2">
      <c r="A130" s="193" t="s">
        <v>87</v>
      </c>
      <c r="B130" s="194"/>
      <c r="C130" s="194"/>
      <c r="D130" s="194"/>
      <c r="E130" s="194"/>
      <c r="F130" s="194"/>
      <c r="G130" s="194"/>
      <c r="H130" s="194"/>
      <c r="I130" s="69"/>
    </row>
    <row r="131" spans="1:11" ht="25.5" customHeight="1" x14ac:dyDescent="0.2">
      <c r="A131" s="204" t="s">
        <v>63</v>
      </c>
      <c r="B131" s="199" t="s">
        <v>74</v>
      </c>
      <c r="C131" s="199"/>
      <c r="D131" s="15">
        <v>80</v>
      </c>
      <c r="E131" s="15">
        <v>10.050000000000001</v>
      </c>
      <c r="F131" s="15">
        <v>6.13</v>
      </c>
      <c r="G131" s="15">
        <v>22.8</v>
      </c>
      <c r="H131" s="16">
        <v>187</v>
      </c>
      <c r="I131" s="13">
        <v>5</v>
      </c>
    </row>
    <row r="132" spans="1:11" ht="22.5" customHeight="1" x14ac:dyDescent="0.2">
      <c r="A132" s="205"/>
      <c r="B132" s="199" t="s">
        <v>56</v>
      </c>
      <c r="C132" s="199"/>
      <c r="D132" s="15">
        <v>210</v>
      </c>
      <c r="E132" s="15">
        <v>7.31</v>
      </c>
      <c r="F132" s="15">
        <v>10.98</v>
      </c>
      <c r="G132" s="15">
        <v>39.200000000000003</v>
      </c>
      <c r="H132" s="19">
        <v>286</v>
      </c>
      <c r="I132" s="82">
        <v>182</v>
      </c>
    </row>
    <row r="133" spans="1:11" ht="12.75" customHeight="1" x14ac:dyDescent="0.2">
      <c r="A133" s="205"/>
      <c r="B133" s="199" t="s">
        <v>122</v>
      </c>
      <c r="C133" s="199"/>
      <c r="D133" s="15">
        <v>215</v>
      </c>
      <c r="E133" s="20">
        <v>1.52</v>
      </c>
      <c r="F133" s="20">
        <v>1.35</v>
      </c>
      <c r="G133" s="20">
        <v>15.9</v>
      </c>
      <c r="H133" s="16">
        <v>81</v>
      </c>
      <c r="I133" s="82">
        <v>378</v>
      </c>
    </row>
    <row r="134" spans="1:11" ht="12.75" customHeight="1" x14ac:dyDescent="0.2">
      <c r="A134" s="205"/>
      <c r="B134" s="182" t="s">
        <v>18</v>
      </c>
      <c r="C134" s="183"/>
      <c r="D134" s="167">
        <v>30</v>
      </c>
      <c r="E134" s="130">
        <v>1.89</v>
      </c>
      <c r="F134" s="130">
        <v>0.33</v>
      </c>
      <c r="G134" s="130">
        <v>14.83</v>
      </c>
      <c r="H134" s="131">
        <v>75.14</v>
      </c>
      <c r="I134" s="169" t="s">
        <v>27</v>
      </c>
    </row>
    <row r="135" spans="1:11" ht="10.5" customHeight="1" x14ac:dyDescent="0.2">
      <c r="A135" s="205"/>
      <c r="B135" s="199" t="s">
        <v>15</v>
      </c>
      <c r="C135" s="199"/>
      <c r="D135" s="55">
        <v>40</v>
      </c>
      <c r="E135" s="15">
        <v>3.16</v>
      </c>
      <c r="F135" s="15">
        <v>0.4</v>
      </c>
      <c r="G135" s="15">
        <v>19.32</v>
      </c>
      <c r="H135" s="19">
        <v>93.52</v>
      </c>
      <c r="I135" s="82" t="s">
        <v>27</v>
      </c>
    </row>
    <row r="136" spans="1:11" s="1" customFormat="1" ht="11.1" customHeight="1" x14ac:dyDescent="0.2">
      <c r="A136" s="201" t="s">
        <v>61</v>
      </c>
      <c r="B136" s="202"/>
      <c r="C136" s="203"/>
      <c r="D136" s="94">
        <f>SUM(D131:D135)</f>
        <v>575</v>
      </c>
      <c r="E136" s="41">
        <f>SUM(E131:E135)</f>
        <v>23.93</v>
      </c>
      <c r="F136" s="41">
        <f>SUM(F131:F135)</f>
        <v>19.189999999999998</v>
      </c>
      <c r="G136" s="41">
        <f>SUM(G131:G135)</f>
        <v>112.05000000000001</v>
      </c>
      <c r="H136" s="74">
        <f>SUM(H131:H135)</f>
        <v>722.66</v>
      </c>
      <c r="I136" s="75"/>
    </row>
    <row r="137" spans="1:11" s="2" customFormat="1" ht="11.1" customHeight="1" x14ac:dyDescent="0.2">
      <c r="A137" s="76"/>
      <c r="B137" s="76"/>
      <c r="C137" s="107"/>
      <c r="D137" s="108"/>
      <c r="E137" s="102"/>
      <c r="F137" s="102"/>
      <c r="G137" s="102"/>
      <c r="H137" s="109"/>
      <c r="I137" s="75"/>
    </row>
    <row r="138" spans="1:11" ht="11.1" customHeight="1" x14ac:dyDescent="0.2">
      <c r="A138" s="197" t="s">
        <v>1</v>
      </c>
      <c r="B138" s="197" t="s">
        <v>2</v>
      </c>
      <c r="C138" s="197"/>
      <c r="D138" s="197" t="s">
        <v>3</v>
      </c>
      <c r="E138" s="192" t="s">
        <v>4</v>
      </c>
      <c r="F138" s="192"/>
      <c r="G138" s="192"/>
      <c r="H138" s="195" t="s">
        <v>5</v>
      </c>
      <c r="I138" s="186" t="s">
        <v>66</v>
      </c>
    </row>
    <row r="139" spans="1:11" ht="21.95" customHeight="1" x14ac:dyDescent="0.2">
      <c r="A139" s="216"/>
      <c r="B139" s="196"/>
      <c r="C139" s="198"/>
      <c r="D139" s="216"/>
      <c r="E139" s="10" t="s">
        <v>6</v>
      </c>
      <c r="F139" s="10" t="s">
        <v>7</v>
      </c>
      <c r="G139" s="10" t="s">
        <v>8</v>
      </c>
      <c r="H139" s="196"/>
      <c r="I139" s="187"/>
    </row>
    <row r="140" spans="1:11" ht="21.95" customHeight="1" x14ac:dyDescent="0.2">
      <c r="A140" s="11" t="s">
        <v>0</v>
      </c>
      <c r="B140" s="213" t="s">
        <v>9</v>
      </c>
      <c r="C140" s="213"/>
      <c r="D140" s="11" t="s">
        <v>10</v>
      </c>
      <c r="E140" s="11" t="s">
        <v>11</v>
      </c>
      <c r="F140" s="11" t="s">
        <v>12</v>
      </c>
      <c r="G140" s="11" t="s">
        <v>13</v>
      </c>
      <c r="H140" s="12" t="s">
        <v>14</v>
      </c>
      <c r="I140" s="126">
        <v>8</v>
      </c>
    </row>
    <row r="141" spans="1:11" ht="21.95" customHeight="1" x14ac:dyDescent="0.2">
      <c r="A141" s="79" t="s">
        <v>88</v>
      </c>
      <c r="B141" s="103"/>
      <c r="C141" s="103"/>
      <c r="D141" s="103"/>
      <c r="E141" s="103"/>
      <c r="F141" s="103"/>
      <c r="G141" s="103"/>
      <c r="H141" s="103"/>
      <c r="I141" s="69"/>
    </row>
    <row r="142" spans="1:11" ht="11.1" customHeight="1" x14ac:dyDescent="0.2">
      <c r="A142" s="193" t="s">
        <v>89</v>
      </c>
      <c r="B142" s="194"/>
      <c r="C142" s="194"/>
      <c r="D142" s="194"/>
      <c r="E142" s="194"/>
      <c r="F142" s="194"/>
      <c r="G142" s="194"/>
      <c r="H142" s="194"/>
      <c r="I142" s="69"/>
    </row>
    <row r="143" spans="1:11" ht="11.1" customHeight="1" x14ac:dyDescent="0.2">
      <c r="A143" s="278"/>
      <c r="B143" s="199" t="s">
        <v>118</v>
      </c>
      <c r="C143" s="199"/>
      <c r="D143" s="97">
        <v>50</v>
      </c>
      <c r="E143" s="15">
        <v>6.16</v>
      </c>
      <c r="F143" s="15">
        <v>7.79</v>
      </c>
      <c r="G143" s="15">
        <v>14.83</v>
      </c>
      <c r="H143" s="19">
        <v>154</v>
      </c>
      <c r="I143" s="100">
        <v>3</v>
      </c>
      <c r="K143" s="141">
        <v>10.4</v>
      </c>
    </row>
    <row r="144" spans="1:11" ht="11.1" customHeight="1" x14ac:dyDescent="0.2">
      <c r="A144" s="279"/>
      <c r="B144" s="221" t="s">
        <v>37</v>
      </c>
      <c r="C144" s="221"/>
      <c r="D144" s="45">
        <v>205</v>
      </c>
      <c r="E144" s="46">
        <v>20.23</v>
      </c>
      <c r="F144" s="46">
        <v>26.16</v>
      </c>
      <c r="G144" s="46">
        <v>3.65</v>
      </c>
      <c r="H144" s="47">
        <v>331.11</v>
      </c>
      <c r="I144" s="167">
        <v>210</v>
      </c>
      <c r="K144" s="179">
        <v>26.99</v>
      </c>
    </row>
    <row r="145" spans="1:11" ht="11.1" customHeight="1" x14ac:dyDescent="0.2">
      <c r="A145" s="279"/>
      <c r="B145" s="199" t="s">
        <v>43</v>
      </c>
      <c r="C145" s="199"/>
      <c r="D145" s="15">
        <v>100</v>
      </c>
      <c r="E145" s="15">
        <v>1.5</v>
      </c>
      <c r="F145" s="15">
        <v>0.5</v>
      </c>
      <c r="G145" s="15">
        <v>21</v>
      </c>
      <c r="H145" s="19">
        <v>96</v>
      </c>
      <c r="I145" s="101">
        <v>338</v>
      </c>
      <c r="K145" s="180">
        <v>11</v>
      </c>
    </row>
    <row r="146" spans="1:11" ht="11.1" customHeight="1" x14ac:dyDescent="0.2">
      <c r="A146" s="279"/>
      <c r="B146" s="199" t="s">
        <v>26</v>
      </c>
      <c r="C146" s="199"/>
      <c r="D146" s="14">
        <v>200</v>
      </c>
      <c r="E146" s="20">
        <v>4.08</v>
      </c>
      <c r="F146" s="20">
        <v>3.54</v>
      </c>
      <c r="G146" s="20">
        <v>17.579999999999998</v>
      </c>
      <c r="H146" s="16">
        <v>118.6</v>
      </c>
      <c r="I146" s="101">
        <v>382</v>
      </c>
      <c r="K146" s="177">
        <v>8.73</v>
      </c>
    </row>
    <row r="147" spans="1:11" ht="11.1" customHeight="1" x14ac:dyDescent="0.2">
      <c r="A147" s="279"/>
      <c r="B147" s="182" t="s">
        <v>18</v>
      </c>
      <c r="C147" s="183"/>
      <c r="D147" s="167">
        <v>30</v>
      </c>
      <c r="E147" s="130">
        <v>1.89</v>
      </c>
      <c r="F147" s="130">
        <v>0.33</v>
      </c>
      <c r="G147" s="130">
        <v>14.83</v>
      </c>
      <c r="H147" s="131">
        <v>75.14</v>
      </c>
      <c r="I147" s="169" t="s">
        <v>27</v>
      </c>
      <c r="K147" s="177">
        <v>2.48</v>
      </c>
    </row>
    <row r="148" spans="1:11" ht="11.1" customHeight="1" x14ac:dyDescent="0.2">
      <c r="A148" s="280"/>
      <c r="B148" s="247" t="s">
        <v>15</v>
      </c>
      <c r="C148" s="248"/>
      <c r="D148" s="167">
        <v>42</v>
      </c>
      <c r="E148" s="15">
        <v>3.32</v>
      </c>
      <c r="F148" s="15">
        <v>0.42</v>
      </c>
      <c r="G148" s="15">
        <v>20.28</v>
      </c>
      <c r="H148" s="19">
        <v>98.2</v>
      </c>
      <c r="I148" s="169" t="s">
        <v>27</v>
      </c>
      <c r="K148" s="141">
        <v>1.26</v>
      </c>
    </row>
    <row r="149" spans="1:11" ht="9.75" customHeight="1" x14ac:dyDescent="0.2">
      <c r="A149" s="201" t="s">
        <v>61</v>
      </c>
      <c r="B149" s="202"/>
      <c r="C149" s="203"/>
      <c r="D149" s="110">
        <f>SUM(D143:D148)</f>
        <v>627</v>
      </c>
      <c r="E149" s="110">
        <f t="shared" ref="E149:H149" si="6">SUM(E143:E148)</f>
        <v>37.18</v>
      </c>
      <c r="F149" s="110">
        <f t="shared" si="6"/>
        <v>38.74</v>
      </c>
      <c r="G149" s="110">
        <f t="shared" si="6"/>
        <v>92.17</v>
      </c>
      <c r="H149" s="110">
        <f t="shared" si="6"/>
        <v>873.05000000000007</v>
      </c>
      <c r="I149" s="69"/>
      <c r="K149" s="176">
        <f>SUM(K143:K148)</f>
        <v>60.86</v>
      </c>
    </row>
    <row r="150" spans="1:11" ht="11.25" customHeight="1" x14ac:dyDescent="0.2">
      <c r="A150" s="193"/>
      <c r="B150" s="194"/>
      <c r="C150" s="194"/>
      <c r="D150" s="194"/>
      <c r="E150" s="194"/>
      <c r="F150" s="194"/>
      <c r="G150" s="194"/>
      <c r="H150" s="194"/>
      <c r="I150" s="69"/>
    </row>
    <row r="151" spans="1:11" ht="16.5" customHeight="1" x14ac:dyDescent="0.2">
      <c r="A151" s="204"/>
      <c r="B151" s="183" t="s">
        <v>112</v>
      </c>
      <c r="C151" s="183"/>
      <c r="D151" s="15">
        <v>100</v>
      </c>
      <c r="E151" s="15">
        <v>1.1000000000000001</v>
      </c>
      <c r="F151" s="15">
        <v>0.2</v>
      </c>
      <c r="G151" s="15">
        <v>3.8</v>
      </c>
      <c r="H151" s="19">
        <v>22</v>
      </c>
      <c r="I151" s="145" t="s">
        <v>113</v>
      </c>
      <c r="K151" s="175">
        <v>16.27</v>
      </c>
    </row>
    <row r="152" spans="1:11" ht="10.5" customHeight="1" x14ac:dyDescent="0.2">
      <c r="A152" s="205"/>
      <c r="B152" s="199" t="s">
        <v>100</v>
      </c>
      <c r="C152" s="199"/>
      <c r="D152" s="15">
        <v>250</v>
      </c>
      <c r="E152" s="15">
        <v>2.9</v>
      </c>
      <c r="F152" s="15">
        <v>4.0999999999999996</v>
      </c>
      <c r="G152" s="15">
        <v>11.7</v>
      </c>
      <c r="H152" s="19">
        <v>95</v>
      </c>
      <c r="I152" s="82">
        <v>76</v>
      </c>
      <c r="J152" s="141">
        <v>2008</v>
      </c>
      <c r="K152" s="141">
        <v>8.48</v>
      </c>
    </row>
    <row r="153" spans="1:11" ht="10.5" customHeight="1" x14ac:dyDescent="0.2">
      <c r="A153" s="205"/>
      <c r="B153" s="214" t="s">
        <v>101</v>
      </c>
      <c r="C153" s="215"/>
      <c r="D153" s="18">
        <v>10</v>
      </c>
      <c r="E153" s="25">
        <v>2.72</v>
      </c>
      <c r="F153" s="25">
        <v>1.95</v>
      </c>
      <c r="G153" s="25">
        <v>0</v>
      </c>
      <c r="H153" s="33">
        <v>28.15</v>
      </c>
      <c r="I153" s="82">
        <v>241</v>
      </c>
      <c r="K153" s="141">
        <v>4.43</v>
      </c>
    </row>
    <row r="154" spans="1:11" ht="10.5" customHeight="1" x14ac:dyDescent="0.2">
      <c r="A154" s="205"/>
      <c r="B154" s="200" t="s">
        <v>36</v>
      </c>
      <c r="C154" s="199"/>
      <c r="D154" s="144">
        <v>185</v>
      </c>
      <c r="E154" s="15">
        <v>3.6</v>
      </c>
      <c r="F154" s="15">
        <v>4.22</v>
      </c>
      <c r="G154" s="15">
        <v>25.12</v>
      </c>
      <c r="H154" s="19">
        <v>162.6</v>
      </c>
      <c r="I154" s="143">
        <v>125</v>
      </c>
      <c r="K154" s="141">
        <v>12.61</v>
      </c>
    </row>
    <row r="155" spans="1:11" ht="12" customHeight="1" x14ac:dyDescent="0.2">
      <c r="A155" s="205"/>
      <c r="B155" s="250" t="s">
        <v>105</v>
      </c>
      <c r="C155" s="251"/>
      <c r="D155" s="121">
        <v>100</v>
      </c>
      <c r="E155" s="15">
        <v>13</v>
      </c>
      <c r="F155" s="15">
        <v>8.08</v>
      </c>
      <c r="G155" s="15">
        <v>15.84</v>
      </c>
      <c r="H155" s="19">
        <v>188</v>
      </c>
      <c r="I155" s="120">
        <v>234</v>
      </c>
      <c r="K155" s="141">
        <v>20.04</v>
      </c>
    </row>
    <row r="156" spans="1:11" ht="11.1" customHeight="1" x14ac:dyDescent="0.2">
      <c r="A156" s="205"/>
      <c r="B156" s="199" t="s">
        <v>35</v>
      </c>
      <c r="C156" s="199"/>
      <c r="D156" s="15">
        <v>100</v>
      </c>
      <c r="E156" s="15">
        <v>0.4</v>
      </c>
      <c r="F156" s="15">
        <v>0.3</v>
      </c>
      <c r="G156" s="15">
        <v>10.3</v>
      </c>
      <c r="H156" s="19">
        <v>47</v>
      </c>
      <c r="I156" s="82">
        <v>338</v>
      </c>
      <c r="K156" s="141">
        <v>13.61</v>
      </c>
    </row>
    <row r="157" spans="1:11" ht="24.75" customHeight="1" x14ac:dyDescent="0.2">
      <c r="A157" s="205"/>
      <c r="B157" s="199" t="s">
        <v>33</v>
      </c>
      <c r="C157" s="199"/>
      <c r="D157" s="15">
        <v>200</v>
      </c>
      <c r="E157" s="15">
        <v>0.16</v>
      </c>
      <c r="F157" s="15">
        <v>0.16</v>
      </c>
      <c r="G157" s="15">
        <v>23.88</v>
      </c>
      <c r="H157" s="19">
        <v>97.6</v>
      </c>
      <c r="I157" s="82">
        <v>372</v>
      </c>
      <c r="J157" s="139" t="s">
        <v>123</v>
      </c>
      <c r="K157" s="141">
        <v>5.0999999999999996</v>
      </c>
    </row>
    <row r="158" spans="1:11" ht="11.1" customHeight="1" x14ac:dyDescent="0.2">
      <c r="A158" s="206"/>
      <c r="B158" s="182" t="s">
        <v>18</v>
      </c>
      <c r="C158" s="183"/>
      <c r="D158" s="167">
        <v>30</v>
      </c>
      <c r="E158" s="130">
        <v>1.89</v>
      </c>
      <c r="F158" s="130">
        <v>0.33</v>
      </c>
      <c r="G158" s="130">
        <v>14.83</v>
      </c>
      <c r="H158" s="131">
        <v>75.14</v>
      </c>
      <c r="I158" s="169" t="s">
        <v>27</v>
      </c>
      <c r="K158" s="141">
        <v>1.26</v>
      </c>
    </row>
    <row r="159" spans="1:11" ht="11.1" customHeight="1" x14ac:dyDescent="0.2">
      <c r="A159" s="188" t="s">
        <v>64</v>
      </c>
      <c r="B159" s="189"/>
      <c r="C159" s="190"/>
      <c r="D159" s="86">
        <f>SUM(D151:D158)</f>
        <v>975</v>
      </c>
      <c r="E159" s="23">
        <f>SUM(E151:E158)</f>
        <v>25.77</v>
      </c>
      <c r="F159" s="23">
        <f>SUM(F151:F158)</f>
        <v>19.339999999999996</v>
      </c>
      <c r="G159" s="23">
        <f>SUM(G151:G158)</f>
        <v>105.47</v>
      </c>
      <c r="H159" s="72">
        <f>SUM(H151:H158)</f>
        <v>715.49</v>
      </c>
      <c r="I159" s="69"/>
      <c r="K159" s="176">
        <f>SUM(K151:K158)</f>
        <v>81.8</v>
      </c>
    </row>
    <row r="160" spans="1:11" ht="11.1" customHeight="1" x14ac:dyDescent="0.2">
      <c r="A160" s="193"/>
      <c r="B160" s="194"/>
      <c r="C160" s="194"/>
      <c r="D160" s="194"/>
      <c r="E160" s="194"/>
      <c r="F160" s="194"/>
      <c r="G160" s="194"/>
      <c r="H160" s="194"/>
      <c r="I160" s="69"/>
    </row>
    <row r="161" spans="1:11" s="1" customFormat="1" ht="12" customHeight="1" x14ac:dyDescent="0.2">
      <c r="A161" s="254" t="s">
        <v>85</v>
      </c>
      <c r="B161" s="254"/>
      <c r="C161" s="254"/>
      <c r="D161" s="224"/>
      <c r="E161" s="37">
        <f>E149+E159</f>
        <v>62.95</v>
      </c>
      <c r="F161" s="37">
        <f t="shared" ref="F161:H161" si="7">F149+F159</f>
        <v>58.08</v>
      </c>
      <c r="G161" s="37">
        <f t="shared" si="7"/>
        <v>197.64</v>
      </c>
      <c r="H161" s="37">
        <f t="shared" si="7"/>
        <v>1588.54</v>
      </c>
      <c r="I161" s="75"/>
    </row>
    <row r="162" spans="1:11" ht="11.1" customHeight="1" x14ac:dyDescent="0.2">
      <c r="A162" s="3"/>
      <c r="B162" s="3"/>
      <c r="C162" s="3"/>
      <c r="D162" s="3"/>
      <c r="E162" s="3"/>
      <c r="F162" s="3"/>
      <c r="G162" s="3"/>
      <c r="H162" s="31"/>
      <c r="I162" s="69"/>
    </row>
    <row r="163" spans="1:11" ht="21.95" customHeight="1" x14ac:dyDescent="0.2">
      <c r="A163" s="197" t="s">
        <v>1</v>
      </c>
      <c r="B163" s="197" t="s">
        <v>2</v>
      </c>
      <c r="C163" s="197"/>
      <c r="D163" s="197" t="s">
        <v>3</v>
      </c>
      <c r="E163" s="192" t="s">
        <v>4</v>
      </c>
      <c r="F163" s="192"/>
      <c r="G163" s="192"/>
      <c r="H163" s="195" t="s">
        <v>5</v>
      </c>
      <c r="I163" s="186" t="s">
        <v>66</v>
      </c>
    </row>
    <row r="164" spans="1:11" ht="21.95" customHeight="1" x14ac:dyDescent="0.2">
      <c r="A164" s="277"/>
      <c r="B164" s="274"/>
      <c r="C164" s="276"/>
      <c r="D164" s="277"/>
      <c r="E164" s="48" t="s">
        <v>6</v>
      </c>
      <c r="F164" s="48" t="s">
        <v>7</v>
      </c>
      <c r="G164" s="48" t="s">
        <v>8</v>
      </c>
      <c r="H164" s="274"/>
      <c r="I164" s="187"/>
    </row>
    <row r="165" spans="1:11" ht="11.1" customHeight="1" x14ac:dyDescent="0.2">
      <c r="A165" s="17" t="s">
        <v>0</v>
      </c>
      <c r="B165" s="275" t="s">
        <v>9</v>
      </c>
      <c r="C165" s="275"/>
      <c r="D165" s="17" t="s">
        <v>10</v>
      </c>
      <c r="E165" s="17" t="s">
        <v>11</v>
      </c>
      <c r="F165" s="17" t="s">
        <v>12</v>
      </c>
      <c r="G165" s="17" t="s">
        <v>13</v>
      </c>
      <c r="H165" s="70" t="s">
        <v>14</v>
      </c>
      <c r="I165" s="126">
        <v>8</v>
      </c>
    </row>
    <row r="166" spans="1:11" ht="11.1" customHeight="1" x14ac:dyDescent="0.2">
      <c r="A166" s="80" t="s">
        <v>88</v>
      </c>
      <c r="B166" s="103"/>
      <c r="C166" s="103"/>
      <c r="D166" s="103"/>
      <c r="E166" s="103"/>
      <c r="F166" s="103"/>
      <c r="G166" s="103"/>
      <c r="H166" s="103"/>
      <c r="I166" s="69"/>
    </row>
    <row r="167" spans="1:11" ht="11.1" customHeight="1" x14ac:dyDescent="0.2">
      <c r="A167" s="193" t="s">
        <v>90</v>
      </c>
      <c r="B167" s="194"/>
      <c r="C167" s="194"/>
      <c r="D167" s="194"/>
      <c r="E167" s="194"/>
      <c r="F167" s="194"/>
      <c r="G167" s="194"/>
      <c r="H167" s="194"/>
      <c r="I167" s="153"/>
    </row>
    <row r="168" spans="1:11" ht="11.1" customHeight="1" x14ac:dyDescent="0.2">
      <c r="A168" s="150"/>
      <c r="B168" s="150"/>
      <c r="C168" s="150"/>
      <c r="D168" s="150"/>
      <c r="E168" s="150"/>
      <c r="F168" s="150"/>
      <c r="G168" s="150"/>
      <c r="H168" s="150"/>
      <c r="I168" s="153"/>
    </row>
    <row r="169" spans="1:11" ht="21.75" customHeight="1" x14ac:dyDescent="0.2">
      <c r="A169" s="270" t="s">
        <v>63</v>
      </c>
      <c r="B169" s="252" t="s">
        <v>115</v>
      </c>
      <c r="C169" s="253"/>
      <c r="D169" s="152">
        <v>40</v>
      </c>
      <c r="E169" s="152">
        <v>2.36</v>
      </c>
      <c r="F169" s="152">
        <v>7.49</v>
      </c>
      <c r="G169" s="152">
        <v>14.89</v>
      </c>
      <c r="H169" s="152">
        <v>136</v>
      </c>
      <c r="I169" s="152">
        <v>1</v>
      </c>
      <c r="K169" s="181">
        <v>6.63</v>
      </c>
    </row>
    <row r="170" spans="1:11" ht="21.95" customHeight="1" x14ac:dyDescent="0.2">
      <c r="A170" s="205"/>
      <c r="B170" s="284" t="s">
        <v>42</v>
      </c>
      <c r="C170" s="284"/>
      <c r="D170" s="151">
        <v>210</v>
      </c>
      <c r="E170" s="147">
        <v>11.77</v>
      </c>
      <c r="F170" s="147">
        <v>10.31</v>
      </c>
      <c r="G170" s="147">
        <v>53.1</v>
      </c>
      <c r="H170" s="148">
        <v>351.33</v>
      </c>
      <c r="I170" s="132">
        <v>171</v>
      </c>
      <c r="K170" s="141">
        <v>13.91</v>
      </c>
    </row>
    <row r="171" spans="1:11" ht="21.95" customHeight="1" x14ac:dyDescent="0.2">
      <c r="A171" s="205"/>
      <c r="B171" s="184" t="s">
        <v>77</v>
      </c>
      <c r="C171" s="184"/>
      <c r="D171" s="64">
        <v>100</v>
      </c>
      <c r="E171" s="15">
        <v>17.36</v>
      </c>
      <c r="F171" s="15">
        <v>9.5</v>
      </c>
      <c r="G171" s="15">
        <v>16.399999999999999</v>
      </c>
      <c r="H171" s="19">
        <v>220</v>
      </c>
      <c r="I171" s="82">
        <v>294</v>
      </c>
      <c r="K171" s="141">
        <v>22.09</v>
      </c>
    </row>
    <row r="172" spans="1:11" ht="11.1" customHeight="1" x14ac:dyDescent="0.2">
      <c r="A172" s="205"/>
      <c r="B172" s="214" t="s">
        <v>120</v>
      </c>
      <c r="C172" s="215"/>
      <c r="D172" s="15">
        <v>200</v>
      </c>
      <c r="E172" s="15">
        <v>2.94</v>
      </c>
      <c r="F172" s="15">
        <v>1.99</v>
      </c>
      <c r="G172" s="15">
        <v>20.9</v>
      </c>
      <c r="H172" s="19">
        <v>113.4</v>
      </c>
      <c r="I172" s="157">
        <v>380</v>
      </c>
      <c r="K172" s="141">
        <v>9.52</v>
      </c>
    </row>
    <row r="173" spans="1:11" ht="11.1" customHeight="1" x14ac:dyDescent="0.2">
      <c r="A173" s="205"/>
      <c r="B173" s="182" t="s">
        <v>18</v>
      </c>
      <c r="C173" s="183"/>
      <c r="D173" s="167">
        <v>30</v>
      </c>
      <c r="E173" s="130">
        <v>1.89</v>
      </c>
      <c r="F173" s="130">
        <v>0.33</v>
      </c>
      <c r="G173" s="130">
        <v>14.83</v>
      </c>
      <c r="H173" s="131">
        <v>75.14</v>
      </c>
      <c r="I173" s="169" t="s">
        <v>27</v>
      </c>
      <c r="K173" s="141">
        <v>2.36</v>
      </c>
    </row>
    <row r="174" spans="1:11" ht="11.1" customHeight="1" x14ac:dyDescent="0.2">
      <c r="A174" s="205"/>
      <c r="B174" s="199" t="s">
        <v>15</v>
      </c>
      <c r="C174" s="199"/>
      <c r="D174" s="167">
        <v>40</v>
      </c>
      <c r="E174" s="15">
        <v>3.16</v>
      </c>
      <c r="F174" s="15">
        <v>0.4</v>
      </c>
      <c r="G174" s="15">
        <v>19.32</v>
      </c>
      <c r="H174" s="19">
        <v>93.52</v>
      </c>
      <c r="I174" s="169" t="s">
        <v>27</v>
      </c>
      <c r="K174" s="141">
        <v>1.26</v>
      </c>
    </row>
    <row r="175" spans="1:11" ht="14.25" customHeight="1" x14ac:dyDescent="0.2">
      <c r="A175" s="201" t="s">
        <v>61</v>
      </c>
      <c r="B175" s="202"/>
      <c r="C175" s="203"/>
      <c r="D175" s="111">
        <f>SUM(D169:D174)</f>
        <v>620</v>
      </c>
      <c r="E175" s="111">
        <f t="shared" ref="E175:H175" si="8">SUM(E169:E174)</f>
        <v>39.480000000000004</v>
      </c>
      <c r="F175" s="111">
        <f t="shared" si="8"/>
        <v>30.019999999999996</v>
      </c>
      <c r="G175" s="111">
        <f t="shared" si="8"/>
        <v>139.44000000000003</v>
      </c>
      <c r="H175" s="111">
        <f t="shared" si="8"/>
        <v>989.38999999999987</v>
      </c>
      <c r="I175" s="69"/>
      <c r="K175" s="176">
        <f>SUM(K169:K174)</f>
        <v>55.769999999999989</v>
      </c>
    </row>
    <row r="176" spans="1:11" ht="12" customHeight="1" x14ac:dyDescent="0.2">
      <c r="A176" s="193" t="s">
        <v>53</v>
      </c>
      <c r="B176" s="194"/>
      <c r="C176" s="194"/>
      <c r="D176" s="194"/>
      <c r="E176" s="194"/>
      <c r="F176" s="194"/>
      <c r="G176" s="194"/>
      <c r="H176" s="194"/>
      <c r="I176" s="82"/>
    </row>
    <row r="177" spans="1:16" ht="24" customHeight="1" x14ac:dyDescent="0.2">
      <c r="A177" s="255" t="s">
        <v>62</v>
      </c>
      <c r="B177" s="221" t="s">
        <v>47</v>
      </c>
      <c r="C177" s="221"/>
      <c r="D177" s="156">
        <v>100</v>
      </c>
      <c r="E177" s="15">
        <v>1.4</v>
      </c>
      <c r="F177" s="15">
        <v>10.039999999999999</v>
      </c>
      <c r="G177" s="15">
        <v>7.29</v>
      </c>
      <c r="H177" s="19">
        <v>125.1</v>
      </c>
      <c r="I177" s="156">
        <v>67</v>
      </c>
      <c r="J177" t="s">
        <v>41</v>
      </c>
      <c r="K177" s="141">
        <v>5.57</v>
      </c>
    </row>
    <row r="178" spans="1:16" ht="24" customHeight="1" x14ac:dyDescent="0.2">
      <c r="A178" s="282"/>
      <c r="B178" s="217" t="s">
        <v>80</v>
      </c>
      <c r="C178" s="218"/>
      <c r="D178" s="167">
        <v>250</v>
      </c>
      <c r="E178" s="15">
        <v>8.6</v>
      </c>
      <c r="F178" s="15">
        <v>8.4</v>
      </c>
      <c r="G178" s="15">
        <v>14.33</v>
      </c>
      <c r="H178" s="19">
        <v>133.80000000000001</v>
      </c>
      <c r="I178" s="169">
        <v>87</v>
      </c>
      <c r="J178" s="139" t="s">
        <v>106</v>
      </c>
      <c r="K178" s="141">
        <v>19.45</v>
      </c>
    </row>
    <row r="179" spans="1:16" ht="12.75" customHeight="1" x14ac:dyDescent="0.2">
      <c r="A179" s="283"/>
      <c r="B179" s="252" t="s">
        <v>110</v>
      </c>
      <c r="C179" s="253"/>
      <c r="D179" s="143">
        <v>100</v>
      </c>
      <c r="E179" s="143">
        <v>10.64</v>
      </c>
      <c r="F179" s="143">
        <v>28.19</v>
      </c>
      <c r="G179" s="143">
        <v>2.89</v>
      </c>
      <c r="H179" s="143">
        <v>309</v>
      </c>
      <c r="I179" s="143">
        <v>260</v>
      </c>
      <c r="K179" s="141">
        <v>21.02</v>
      </c>
    </row>
    <row r="180" spans="1:16" ht="12.75" customHeight="1" x14ac:dyDescent="0.2">
      <c r="A180" s="283"/>
      <c r="B180" s="231" t="s">
        <v>17</v>
      </c>
      <c r="C180" s="231"/>
      <c r="D180" s="15">
        <v>180</v>
      </c>
      <c r="E180" s="21">
        <v>6.62</v>
      </c>
      <c r="F180" s="21">
        <v>5.42</v>
      </c>
      <c r="G180" s="21">
        <v>31.73</v>
      </c>
      <c r="H180" s="22">
        <v>202.14</v>
      </c>
      <c r="I180" s="169">
        <v>309</v>
      </c>
      <c r="K180" s="141">
        <v>5.3</v>
      </c>
    </row>
    <row r="181" spans="1:16" ht="21.75" customHeight="1" x14ac:dyDescent="0.2">
      <c r="A181" s="256"/>
      <c r="B181" s="269" t="s">
        <v>50</v>
      </c>
      <c r="C181" s="269"/>
      <c r="D181" s="22">
        <v>200</v>
      </c>
      <c r="E181" s="49">
        <v>0.6</v>
      </c>
      <c r="F181" s="49">
        <v>0.4</v>
      </c>
      <c r="G181" s="49">
        <v>32.6</v>
      </c>
      <c r="H181" s="49">
        <v>136.4</v>
      </c>
      <c r="I181" s="126">
        <v>389</v>
      </c>
      <c r="K181" s="141">
        <v>15.56</v>
      </c>
    </row>
    <row r="182" spans="1:16" ht="11.1" customHeight="1" x14ac:dyDescent="0.2">
      <c r="A182" s="257"/>
      <c r="B182" s="182" t="s">
        <v>18</v>
      </c>
      <c r="C182" s="183"/>
      <c r="D182" s="167">
        <v>30</v>
      </c>
      <c r="E182" s="130">
        <v>1.89</v>
      </c>
      <c r="F182" s="130">
        <v>0.33</v>
      </c>
      <c r="G182" s="130">
        <v>14.83</v>
      </c>
      <c r="H182" s="131">
        <v>75.14</v>
      </c>
      <c r="I182" s="169" t="s">
        <v>27</v>
      </c>
      <c r="J182" s="171"/>
      <c r="K182" s="103">
        <v>1.26</v>
      </c>
      <c r="L182" s="172"/>
      <c r="M182" s="172"/>
      <c r="N182" s="172"/>
      <c r="O182" s="172"/>
      <c r="P182" s="103"/>
    </row>
    <row r="183" spans="1:16" ht="11.1" customHeight="1" x14ac:dyDescent="0.2">
      <c r="A183" s="188" t="s">
        <v>40</v>
      </c>
      <c r="B183" s="189"/>
      <c r="C183" s="190"/>
      <c r="D183" s="95">
        <f>SUM(D177:D182)</f>
        <v>860</v>
      </c>
      <c r="E183" s="37">
        <f>SUM(E177:E182)</f>
        <v>29.750000000000004</v>
      </c>
      <c r="F183" s="37">
        <f>SUM(F177:F182)</f>
        <v>52.779999999999994</v>
      </c>
      <c r="G183" s="37">
        <f>SUM(G177:G182)</f>
        <v>103.67</v>
      </c>
      <c r="H183" s="73">
        <f>SUM(H177:H182)</f>
        <v>981.57999999999993</v>
      </c>
      <c r="I183" s="174"/>
      <c r="K183" s="176">
        <f>SUM(K177:K182)</f>
        <v>68.16</v>
      </c>
    </row>
    <row r="184" spans="1:16" ht="11.1" customHeight="1" x14ac:dyDescent="0.2">
      <c r="A184" s="193"/>
      <c r="B184" s="194"/>
      <c r="C184" s="194"/>
      <c r="D184" s="194"/>
      <c r="E184" s="194"/>
      <c r="F184" s="194"/>
      <c r="G184" s="194"/>
      <c r="H184" s="194"/>
      <c r="I184" s="69"/>
    </row>
    <row r="185" spans="1:16" s="1" customFormat="1" ht="12.75" customHeight="1" x14ac:dyDescent="0.2">
      <c r="A185" s="254" t="s">
        <v>19</v>
      </c>
      <c r="B185" s="254"/>
      <c r="C185" s="254"/>
      <c r="D185" s="224"/>
      <c r="E185" s="50">
        <f>E175+E183</f>
        <v>69.23</v>
      </c>
      <c r="F185" s="50">
        <f t="shared" ref="F185:H185" si="9">F175+F183</f>
        <v>82.799999999999983</v>
      </c>
      <c r="G185" s="50">
        <f t="shared" si="9"/>
        <v>243.11</v>
      </c>
      <c r="H185" s="50">
        <f t="shared" si="9"/>
        <v>1970.9699999999998</v>
      </c>
      <c r="I185" s="75"/>
    </row>
    <row r="186" spans="1:16" ht="11.1" customHeight="1" x14ac:dyDescent="0.2">
      <c r="A186" s="5"/>
      <c r="B186" s="3"/>
      <c r="C186" s="3"/>
      <c r="D186" s="3"/>
      <c r="E186" s="3"/>
      <c r="F186" s="3"/>
      <c r="G186" s="3"/>
      <c r="H186" s="31"/>
      <c r="I186" s="69"/>
    </row>
    <row r="187" spans="1:16" ht="21.95" customHeight="1" x14ac:dyDescent="0.2">
      <c r="A187" s="197" t="s">
        <v>51</v>
      </c>
      <c r="B187" s="197" t="s">
        <v>2</v>
      </c>
      <c r="C187" s="197"/>
      <c r="D187" s="197" t="s">
        <v>3</v>
      </c>
      <c r="E187" s="192" t="s">
        <v>4</v>
      </c>
      <c r="F187" s="192"/>
      <c r="G187" s="192"/>
      <c r="H187" s="195" t="s">
        <v>5</v>
      </c>
      <c r="I187" s="186" t="s">
        <v>66</v>
      </c>
    </row>
    <row r="188" spans="1:16" ht="21.95" customHeight="1" x14ac:dyDescent="0.2">
      <c r="A188" s="216"/>
      <c r="B188" s="196"/>
      <c r="C188" s="198"/>
      <c r="D188" s="216"/>
      <c r="E188" s="10" t="s">
        <v>6</v>
      </c>
      <c r="F188" s="10" t="s">
        <v>7</v>
      </c>
      <c r="G188" s="10" t="s">
        <v>8</v>
      </c>
      <c r="H188" s="196"/>
      <c r="I188" s="187"/>
    </row>
    <row r="189" spans="1:16" ht="11.1" customHeight="1" x14ac:dyDescent="0.2">
      <c r="A189" s="11" t="s">
        <v>0</v>
      </c>
      <c r="B189" s="213" t="s">
        <v>9</v>
      </c>
      <c r="C189" s="213"/>
      <c r="D189" s="11" t="s">
        <v>10</v>
      </c>
      <c r="E189" s="11" t="s">
        <v>11</v>
      </c>
      <c r="F189" s="11" t="s">
        <v>12</v>
      </c>
      <c r="G189" s="11" t="s">
        <v>13</v>
      </c>
      <c r="H189" s="12" t="s">
        <v>14</v>
      </c>
      <c r="I189" s="126">
        <v>8</v>
      </c>
    </row>
    <row r="190" spans="1:16" ht="11.1" customHeight="1" x14ac:dyDescent="0.2">
      <c r="A190" s="193" t="s">
        <v>88</v>
      </c>
      <c r="B190" s="194"/>
      <c r="C190" s="194"/>
      <c r="D190" s="194"/>
      <c r="E190" s="194"/>
      <c r="F190" s="194"/>
      <c r="G190" s="194"/>
      <c r="H190" s="194"/>
      <c r="I190" s="69"/>
    </row>
    <row r="191" spans="1:16" ht="11.1" customHeight="1" x14ac:dyDescent="0.2">
      <c r="A191" s="98" t="s">
        <v>91</v>
      </c>
      <c r="B191" s="99"/>
      <c r="C191" s="99"/>
      <c r="D191" s="99"/>
      <c r="E191" s="99"/>
      <c r="F191" s="99"/>
      <c r="G191" s="99"/>
      <c r="H191" s="99"/>
      <c r="I191" s="69"/>
    </row>
    <row r="192" spans="1:16" ht="21.75" customHeight="1" x14ac:dyDescent="0.2">
      <c r="A192" s="205"/>
      <c r="B192" s="199" t="s">
        <v>74</v>
      </c>
      <c r="C192" s="199"/>
      <c r="D192" s="15">
        <v>80</v>
      </c>
      <c r="E192" s="15">
        <v>10.050000000000001</v>
      </c>
      <c r="F192" s="15">
        <v>6.13</v>
      </c>
      <c r="G192" s="15">
        <v>22.8</v>
      </c>
      <c r="H192" s="16">
        <v>187</v>
      </c>
      <c r="I192" s="156">
        <v>5</v>
      </c>
      <c r="K192" s="175">
        <v>12.87</v>
      </c>
    </row>
    <row r="193" spans="1:11" ht="25.5" customHeight="1" x14ac:dyDescent="0.2">
      <c r="A193" s="205"/>
      <c r="B193" s="199" t="s">
        <v>82</v>
      </c>
      <c r="C193" s="199"/>
      <c r="D193" s="15">
        <v>220</v>
      </c>
      <c r="E193" s="20">
        <v>30.4</v>
      </c>
      <c r="F193" s="20">
        <v>17.100000000000001</v>
      </c>
      <c r="G193" s="20">
        <v>42.4</v>
      </c>
      <c r="H193" s="16">
        <v>452</v>
      </c>
      <c r="I193" s="100">
        <v>227</v>
      </c>
      <c r="J193" s="142">
        <v>2008</v>
      </c>
      <c r="K193" s="177">
        <v>48.87</v>
      </c>
    </row>
    <row r="194" spans="1:11" ht="11.1" customHeight="1" x14ac:dyDescent="0.2">
      <c r="A194" s="205"/>
      <c r="B194" s="182" t="s">
        <v>55</v>
      </c>
      <c r="C194" s="183"/>
      <c r="D194" s="154">
        <v>200</v>
      </c>
      <c r="E194" s="15">
        <v>0.2</v>
      </c>
      <c r="F194" s="15">
        <v>0.1</v>
      </c>
      <c r="G194" s="15">
        <v>15</v>
      </c>
      <c r="H194" s="68">
        <v>60</v>
      </c>
      <c r="I194" s="154">
        <v>430</v>
      </c>
      <c r="J194" s="141">
        <v>2008</v>
      </c>
      <c r="K194" s="141">
        <v>1.51</v>
      </c>
    </row>
    <row r="195" spans="1:11" ht="11.1" customHeight="1" x14ac:dyDescent="0.2">
      <c r="A195" s="205"/>
      <c r="B195" s="183" t="s">
        <v>18</v>
      </c>
      <c r="C195" s="183"/>
      <c r="D195" s="167">
        <v>30</v>
      </c>
      <c r="E195" s="130">
        <v>1.89</v>
      </c>
      <c r="F195" s="130">
        <v>0.33</v>
      </c>
      <c r="G195" s="130">
        <v>14.83</v>
      </c>
      <c r="H195" s="131">
        <v>75.14</v>
      </c>
      <c r="I195" s="169" t="s">
        <v>27</v>
      </c>
      <c r="K195" s="177">
        <v>1.26</v>
      </c>
    </row>
    <row r="196" spans="1:11" ht="11.1" customHeight="1" x14ac:dyDescent="0.2">
      <c r="A196" s="271"/>
      <c r="B196" s="199" t="s">
        <v>15</v>
      </c>
      <c r="C196" s="199"/>
      <c r="D196" s="167">
        <v>50</v>
      </c>
      <c r="E196" s="15">
        <v>3.95</v>
      </c>
      <c r="F196" s="15">
        <v>0.5</v>
      </c>
      <c r="G196" s="15">
        <v>24.15</v>
      </c>
      <c r="H196" s="68">
        <v>116.9</v>
      </c>
      <c r="I196" s="13" t="s">
        <v>27</v>
      </c>
      <c r="K196" s="180">
        <v>2.95</v>
      </c>
    </row>
    <row r="197" spans="1:11" ht="11.25" customHeight="1" x14ac:dyDescent="0.2">
      <c r="A197" s="235" t="s">
        <v>61</v>
      </c>
      <c r="B197" s="236"/>
      <c r="C197" s="273"/>
      <c r="D197" s="112">
        <f>SUM(D192:D196)</f>
        <v>580</v>
      </c>
      <c r="E197" s="23">
        <f>SUM(E192:E196)</f>
        <v>46.490000000000009</v>
      </c>
      <c r="F197" s="23">
        <f>SUM(F192:F196)</f>
        <v>24.16</v>
      </c>
      <c r="G197" s="23">
        <f>SUM(G192:G196)</f>
        <v>119.18</v>
      </c>
      <c r="H197" s="72">
        <f>SUM(H192:H196)</f>
        <v>891.04</v>
      </c>
      <c r="I197" s="69"/>
      <c r="K197" s="176">
        <f>SUM(K192:K196)</f>
        <v>67.459999999999994</v>
      </c>
    </row>
    <row r="198" spans="1:11" ht="11.1" customHeight="1" x14ac:dyDescent="0.2">
      <c r="A198" s="193"/>
      <c r="B198" s="194"/>
      <c r="C198" s="194"/>
      <c r="D198" s="194"/>
      <c r="E198" s="194"/>
      <c r="F198" s="194"/>
      <c r="G198" s="194"/>
      <c r="H198" s="194"/>
      <c r="I198" s="69"/>
    </row>
    <row r="199" spans="1:11" ht="14.25" customHeight="1" x14ac:dyDescent="0.2">
      <c r="A199" s="255" t="s">
        <v>62</v>
      </c>
      <c r="B199" s="199" t="s">
        <v>48</v>
      </c>
      <c r="C199" s="199"/>
      <c r="D199" s="64">
        <v>100</v>
      </c>
      <c r="E199" s="15">
        <v>1.41</v>
      </c>
      <c r="F199" s="15">
        <v>6.01</v>
      </c>
      <c r="G199" s="15">
        <v>8.26</v>
      </c>
      <c r="H199" s="19">
        <v>92.8</v>
      </c>
      <c r="I199" s="100">
        <v>52</v>
      </c>
      <c r="K199" s="141">
        <v>3.31</v>
      </c>
    </row>
    <row r="200" spans="1:11" ht="16.5" customHeight="1" x14ac:dyDescent="0.2">
      <c r="A200" s="256"/>
      <c r="B200" s="199" t="s">
        <v>98</v>
      </c>
      <c r="C200" s="199"/>
      <c r="D200" s="154">
        <v>250</v>
      </c>
      <c r="E200" s="15">
        <v>2.7</v>
      </c>
      <c r="F200" s="15">
        <v>4.3</v>
      </c>
      <c r="G200" s="15">
        <v>16.8</v>
      </c>
      <c r="H200" s="19">
        <v>117</v>
      </c>
      <c r="I200" s="155">
        <v>91</v>
      </c>
      <c r="K200" s="141">
        <v>8.9700000000000006</v>
      </c>
    </row>
    <row r="201" spans="1:11" ht="15.75" customHeight="1" x14ac:dyDescent="0.2">
      <c r="A201" s="256"/>
      <c r="B201" s="199" t="s">
        <v>111</v>
      </c>
      <c r="C201" s="199"/>
      <c r="D201" s="11">
        <v>100</v>
      </c>
      <c r="E201" s="15">
        <v>16.399999999999999</v>
      </c>
      <c r="F201" s="15">
        <v>6.6</v>
      </c>
      <c r="G201" s="15">
        <v>6</v>
      </c>
      <c r="H201" s="19">
        <v>150</v>
      </c>
      <c r="I201" s="100">
        <v>241</v>
      </c>
      <c r="J201" s="141">
        <v>2008</v>
      </c>
      <c r="K201" s="141">
        <v>23.15</v>
      </c>
    </row>
    <row r="202" spans="1:11" ht="15.75" customHeight="1" x14ac:dyDescent="0.2">
      <c r="A202" s="256"/>
      <c r="B202" s="249" t="s">
        <v>52</v>
      </c>
      <c r="C202" s="200"/>
      <c r="D202" s="11">
        <v>155</v>
      </c>
      <c r="E202" s="15">
        <v>3.1</v>
      </c>
      <c r="F202" s="15">
        <v>8.43</v>
      </c>
      <c r="G202" s="15">
        <v>18.54</v>
      </c>
      <c r="H202" s="19">
        <v>170.25</v>
      </c>
      <c r="I202" s="100">
        <v>312</v>
      </c>
      <c r="K202" s="141">
        <v>12.23</v>
      </c>
    </row>
    <row r="203" spans="1:11" ht="11.1" customHeight="1" x14ac:dyDescent="0.2">
      <c r="A203" s="256"/>
      <c r="B203" s="199" t="s">
        <v>28</v>
      </c>
      <c r="C203" s="199"/>
      <c r="D203" s="14">
        <v>100</v>
      </c>
      <c r="E203" s="20">
        <v>0.4</v>
      </c>
      <c r="F203" s="20">
        <v>0.4</v>
      </c>
      <c r="G203" s="20">
        <v>9.8000000000000007</v>
      </c>
      <c r="H203" s="16">
        <v>47</v>
      </c>
      <c r="I203" s="100">
        <v>338</v>
      </c>
      <c r="K203" s="141">
        <v>9</v>
      </c>
    </row>
    <row r="204" spans="1:11" ht="24.75" customHeight="1" x14ac:dyDescent="0.2">
      <c r="A204" s="256"/>
      <c r="B204" s="231" t="s">
        <v>34</v>
      </c>
      <c r="C204" s="231"/>
      <c r="D204" s="15">
        <v>200</v>
      </c>
      <c r="E204" s="20">
        <v>0.16</v>
      </c>
      <c r="F204" s="20">
        <v>0.12</v>
      </c>
      <c r="G204" s="20">
        <v>24.08</v>
      </c>
      <c r="H204" s="16">
        <v>98</v>
      </c>
      <c r="I204" s="100">
        <v>372</v>
      </c>
      <c r="J204" s="139" t="s">
        <v>106</v>
      </c>
      <c r="K204" s="141">
        <v>7.06</v>
      </c>
    </row>
    <row r="205" spans="1:11" ht="15" customHeight="1" x14ac:dyDescent="0.2">
      <c r="A205" s="256"/>
      <c r="B205" s="215" t="s">
        <v>15</v>
      </c>
      <c r="C205" s="231"/>
      <c r="D205" s="127">
        <v>40</v>
      </c>
      <c r="E205" s="15">
        <v>3.16</v>
      </c>
      <c r="F205" s="15">
        <v>0.4</v>
      </c>
      <c r="G205" s="15">
        <v>19.32</v>
      </c>
      <c r="H205" s="19">
        <v>93.52</v>
      </c>
      <c r="I205" s="128" t="s">
        <v>27</v>
      </c>
      <c r="K205" s="141">
        <v>2.36</v>
      </c>
    </row>
    <row r="206" spans="1:11" s="1" customFormat="1" ht="11.1" customHeight="1" x14ac:dyDescent="0.2">
      <c r="A206" s="257"/>
      <c r="B206" s="183" t="s">
        <v>18</v>
      </c>
      <c r="C206" s="183"/>
      <c r="D206" s="167">
        <v>30</v>
      </c>
      <c r="E206" s="130">
        <v>1.89</v>
      </c>
      <c r="F206" s="130">
        <v>0.33</v>
      </c>
      <c r="G206" s="130">
        <v>14.83</v>
      </c>
      <c r="H206" s="131">
        <v>75.14</v>
      </c>
      <c r="I206" s="169" t="s">
        <v>27</v>
      </c>
      <c r="K206" s="1">
        <v>1.26</v>
      </c>
    </row>
    <row r="207" spans="1:11" ht="11.1" customHeight="1" x14ac:dyDescent="0.2">
      <c r="A207" s="188" t="s">
        <v>64</v>
      </c>
      <c r="B207" s="189"/>
      <c r="C207" s="190"/>
      <c r="D207" s="86">
        <f>SUM(D199:D206)</f>
        <v>975</v>
      </c>
      <c r="E207" s="23">
        <f>SUM(E199:E206)</f>
        <v>29.22</v>
      </c>
      <c r="F207" s="23">
        <f>SUM(F199:F206)</f>
        <v>26.589999999999993</v>
      </c>
      <c r="G207" s="23">
        <f>SUM(G199:G206)</f>
        <v>117.63000000000001</v>
      </c>
      <c r="H207" s="72">
        <f>SUM(H199:H206)</f>
        <v>843.70999999999992</v>
      </c>
      <c r="I207" s="69"/>
      <c r="K207" s="176">
        <f>SUM(K199:K206)</f>
        <v>67.34</v>
      </c>
    </row>
    <row r="208" spans="1:11" ht="11.1" customHeight="1" x14ac:dyDescent="0.2">
      <c r="A208" s="193"/>
      <c r="B208" s="194"/>
      <c r="C208" s="194"/>
      <c r="D208" s="194"/>
      <c r="E208" s="194"/>
      <c r="F208" s="194"/>
      <c r="G208" s="194"/>
      <c r="H208" s="194"/>
      <c r="I208" s="69"/>
    </row>
    <row r="209" spans="1:11" ht="18.75" customHeight="1" x14ac:dyDescent="0.2">
      <c r="A209" s="254" t="s">
        <v>85</v>
      </c>
      <c r="B209" s="254"/>
      <c r="C209" s="254"/>
      <c r="D209" s="224"/>
      <c r="E209" s="149">
        <f>E197+E207</f>
        <v>75.710000000000008</v>
      </c>
      <c r="F209" s="149">
        <f t="shared" ref="F209:H209" si="10">F197+F207</f>
        <v>50.749999999999993</v>
      </c>
      <c r="G209" s="149">
        <f t="shared" si="10"/>
        <v>236.81</v>
      </c>
      <c r="H209" s="149">
        <f t="shared" si="10"/>
        <v>1734.75</v>
      </c>
      <c r="I209" s="24"/>
    </row>
    <row r="210" spans="1:11" ht="12.75" customHeight="1" x14ac:dyDescent="0.2">
      <c r="A210" s="5"/>
      <c r="B210" s="3"/>
      <c r="C210" s="3" t="s">
        <v>41</v>
      </c>
      <c r="D210" s="3"/>
      <c r="E210" s="3"/>
      <c r="F210" s="3"/>
      <c r="G210" s="3"/>
      <c r="H210" s="31"/>
      <c r="I210" s="69"/>
    </row>
    <row r="211" spans="1:11" ht="11.1" customHeight="1" x14ac:dyDescent="0.2">
      <c r="A211" s="197" t="s">
        <v>1</v>
      </c>
      <c r="B211" s="197" t="s">
        <v>2</v>
      </c>
      <c r="C211" s="197"/>
      <c r="D211" s="197" t="s">
        <v>3</v>
      </c>
      <c r="E211" s="192" t="s">
        <v>4</v>
      </c>
      <c r="F211" s="192"/>
      <c r="G211" s="192"/>
      <c r="H211" s="195" t="s">
        <v>5</v>
      </c>
      <c r="I211" s="186" t="s">
        <v>66</v>
      </c>
    </row>
    <row r="212" spans="1:11" ht="11.1" customHeight="1" x14ac:dyDescent="0.2">
      <c r="A212" s="216"/>
      <c r="B212" s="196"/>
      <c r="C212" s="198"/>
      <c r="D212" s="216"/>
      <c r="E212" s="10" t="s">
        <v>6</v>
      </c>
      <c r="F212" s="10" t="s">
        <v>7</v>
      </c>
      <c r="G212" s="10" t="s">
        <v>8</v>
      </c>
      <c r="H212" s="196"/>
      <c r="I212" s="187"/>
    </row>
    <row r="213" spans="1:11" ht="11.25" customHeight="1" x14ac:dyDescent="0.2">
      <c r="A213" s="11" t="s">
        <v>0</v>
      </c>
      <c r="B213" s="213" t="s">
        <v>9</v>
      </c>
      <c r="C213" s="213"/>
      <c r="D213" s="11" t="s">
        <v>10</v>
      </c>
      <c r="E213" s="11" t="s">
        <v>11</v>
      </c>
      <c r="F213" s="11" t="s">
        <v>12</v>
      </c>
      <c r="G213" s="11" t="s">
        <v>13</v>
      </c>
      <c r="H213" s="12" t="s">
        <v>14</v>
      </c>
      <c r="I213" s="126">
        <v>8</v>
      </c>
    </row>
    <row r="214" spans="1:11" ht="14.25" customHeight="1" x14ac:dyDescent="0.2">
      <c r="A214" s="193" t="s">
        <v>88</v>
      </c>
      <c r="B214" s="194"/>
      <c r="C214" s="194"/>
      <c r="D214" s="194"/>
      <c r="E214" s="194"/>
      <c r="F214" s="194"/>
      <c r="G214" s="194"/>
      <c r="H214" s="194"/>
      <c r="I214" s="69"/>
    </row>
    <row r="215" spans="1:11" ht="14.25" customHeight="1" x14ac:dyDescent="0.2">
      <c r="A215" s="98" t="s">
        <v>92</v>
      </c>
      <c r="B215" s="99"/>
      <c r="C215" s="99"/>
      <c r="D215" s="99"/>
      <c r="E215" s="99"/>
      <c r="F215" s="99"/>
      <c r="G215" s="99"/>
      <c r="H215" s="99"/>
      <c r="I215" s="83"/>
    </row>
    <row r="216" spans="1:11" ht="23.25" customHeight="1" x14ac:dyDescent="0.2">
      <c r="A216" s="204" t="s">
        <v>63</v>
      </c>
      <c r="B216" s="199" t="s">
        <v>118</v>
      </c>
      <c r="C216" s="199"/>
      <c r="D216" s="156">
        <v>50</v>
      </c>
      <c r="E216" s="15">
        <v>6.16</v>
      </c>
      <c r="F216" s="15">
        <v>7.79</v>
      </c>
      <c r="G216" s="15">
        <v>14.83</v>
      </c>
      <c r="H216" s="19">
        <v>154</v>
      </c>
      <c r="I216" s="157">
        <v>3</v>
      </c>
      <c r="K216" s="141">
        <v>10.4</v>
      </c>
    </row>
    <row r="217" spans="1:11" ht="23.25" customHeight="1" x14ac:dyDescent="0.2">
      <c r="A217" s="205"/>
      <c r="B217" s="199" t="s">
        <v>56</v>
      </c>
      <c r="C217" s="199"/>
      <c r="D217" s="15">
        <v>210</v>
      </c>
      <c r="E217" s="15">
        <v>7.31</v>
      </c>
      <c r="F217" s="15">
        <v>10.98</v>
      </c>
      <c r="G217" s="15">
        <v>39.200000000000003</v>
      </c>
      <c r="H217" s="19">
        <v>286</v>
      </c>
      <c r="I217" s="161">
        <v>182</v>
      </c>
      <c r="K217" s="141">
        <v>12.34</v>
      </c>
    </row>
    <row r="218" spans="1:11" ht="23.25" customHeight="1" x14ac:dyDescent="0.2">
      <c r="A218" s="205"/>
      <c r="B218" s="199" t="s">
        <v>35</v>
      </c>
      <c r="C218" s="199"/>
      <c r="D218" s="15">
        <v>100</v>
      </c>
      <c r="E218" s="15">
        <v>0.4</v>
      </c>
      <c r="F218" s="15">
        <v>0.3</v>
      </c>
      <c r="G218" s="15">
        <v>10.3</v>
      </c>
      <c r="H218" s="19">
        <v>47</v>
      </c>
      <c r="I218" s="100">
        <v>338</v>
      </c>
      <c r="K218" s="141">
        <v>13.61</v>
      </c>
    </row>
    <row r="219" spans="1:11" ht="11.1" customHeight="1" x14ac:dyDescent="0.2">
      <c r="A219" s="205"/>
      <c r="B219" s="231" t="s">
        <v>22</v>
      </c>
      <c r="C219" s="231"/>
      <c r="D219" s="18">
        <v>207</v>
      </c>
      <c r="E219" s="25">
        <v>0.3</v>
      </c>
      <c r="F219" s="25">
        <v>0.1</v>
      </c>
      <c r="G219" s="25">
        <v>15.2</v>
      </c>
      <c r="H219" s="33">
        <v>62</v>
      </c>
      <c r="I219" s="32">
        <v>431</v>
      </c>
      <c r="J219" s="159">
        <v>2008</v>
      </c>
      <c r="K219" s="141">
        <v>2.4700000000000002</v>
      </c>
    </row>
    <row r="220" spans="1:11" ht="11.1" customHeight="1" x14ac:dyDescent="0.2">
      <c r="A220" s="205"/>
      <c r="B220" s="183" t="s">
        <v>18</v>
      </c>
      <c r="C220" s="183"/>
      <c r="D220" s="167">
        <v>30</v>
      </c>
      <c r="E220" s="130">
        <v>1.89</v>
      </c>
      <c r="F220" s="130">
        <v>0.33</v>
      </c>
      <c r="G220" s="130">
        <v>14.83</v>
      </c>
      <c r="H220" s="131">
        <v>75.14</v>
      </c>
      <c r="I220" s="169" t="s">
        <v>27</v>
      </c>
      <c r="J220" s="173"/>
      <c r="K220" s="141">
        <v>1.18</v>
      </c>
    </row>
    <row r="221" spans="1:11" ht="12" customHeight="1" x14ac:dyDescent="0.2">
      <c r="A221" s="271"/>
      <c r="B221" s="249" t="s">
        <v>15</v>
      </c>
      <c r="C221" s="200"/>
      <c r="D221" s="53">
        <v>20</v>
      </c>
      <c r="E221" s="15">
        <v>1.58</v>
      </c>
      <c r="F221" s="15">
        <v>0.2</v>
      </c>
      <c r="G221" s="15">
        <v>9.66</v>
      </c>
      <c r="H221" s="19">
        <v>46.76</v>
      </c>
      <c r="I221" s="100" t="s">
        <v>27</v>
      </c>
      <c r="K221" s="141">
        <v>1.26</v>
      </c>
    </row>
    <row r="222" spans="1:11" ht="15.75" customHeight="1" x14ac:dyDescent="0.2">
      <c r="A222" s="303" t="s">
        <v>61</v>
      </c>
      <c r="B222" s="304"/>
      <c r="C222" s="305"/>
      <c r="D222" s="113">
        <f>SUM(D216:D221)</f>
        <v>617</v>
      </c>
      <c r="E222" s="23">
        <f>SUM(E216:E221)</f>
        <v>17.64</v>
      </c>
      <c r="F222" s="23">
        <f>SUM(F216:F221)</f>
        <v>19.7</v>
      </c>
      <c r="G222" s="23">
        <f>SUM(G216:G221)</f>
        <v>104.02</v>
      </c>
      <c r="H222" s="72">
        <f>SUM(H216:H221)</f>
        <v>670.9</v>
      </c>
      <c r="I222" s="69"/>
      <c r="K222" s="176">
        <f>SUM(K216:K221)</f>
        <v>41.26</v>
      </c>
    </row>
    <row r="223" spans="1:11" ht="9.75" customHeight="1" x14ac:dyDescent="0.2">
      <c r="A223" s="193"/>
      <c r="B223" s="194"/>
      <c r="C223" s="194"/>
      <c r="D223" s="194"/>
      <c r="E223" s="194"/>
      <c r="F223" s="194"/>
      <c r="G223" s="194"/>
      <c r="H223" s="194"/>
      <c r="I223" s="69"/>
    </row>
    <row r="224" spans="1:11" ht="24.75" customHeight="1" x14ac:dyDescent="0.2">
      <c r="A224" s="255" t="s">
        <v>62</v>
      </c>
      <c r="B224" s="199" t="s">
        <v>25</v>
      </c>
      <c r="C224" s="199"/>
      <c r="D224" s="15">
        <v>100</v>
      </c>
      <c r="E224" s="15">
        <v>1.31</v>
      </c>
      <c r="F224" s="15">
        <v>3.25</v>
      </c>
      <c r="G224" s="15">
        <v>6.46</v>
      </c>
      <c r="H224" s="19">
        <v>60.4</v>
      </c>
      <c r="I224" s="100">
        <v>45</v>
      </c>
      <c r="K224" s="141">
        <v>9.27</v>
      </c>
    </row>
    <row r="225" spans="1:11" ht="12" customHeight="1" x14ac:dyDescent="0.2">
      <c r="A225" s="282"/>
      <c r="B225" s="185" t="s">
        <v>128</v>
      </c>
      <c r="C225" s="182"/>
      <c r="D225" s="15">
        <v>100</v>
      </c>
      <c r="E225" s="15">
        <v>1.7</v>
      </c>
      <c r="F225" s="15">
        <v>5</v>
      </c>
      <c r="G225" s="15">
        <v>8.4</v>
      </c>
      <c r="H225" s="19">
        <v>85.7</v>
      </c>
      <c r="I225" s="161">
        <v>47</v>
      </c>
      <c r="K225" s="141">
        <v>3.43</v>
      </c>
    </row>
    <row r="226" spans="1:11" ht="9.75" customHeight="1" x14ac:dyDescent="0.2">
      <c r="A226" s="282"/>
      <c r="B226" s="199" t="s">
        <v>57</v>
      </c>
      <c r="C226" s="199"/>
      <c r="D226" s="11">
        <v>250</v>
      </c>
      <c r="E226" s="15">
        <v>7.8</v>
      </c>
      <c r="F226" s="15">
        <v>4.8</v>
      </c>
      <c r="G226" s="15">
        <v>15.94</v>
      </c>
      <c r="H226" s="19">
        <v>170.9</v>
      </c>
      <c r="I226" s="100">
        <v>119</v>
      </c>
      <c r="K226" s="141">
        <v>4.53</v>
      </c>
    </row>
    <row r="227" spans="1:11" ht="9.75" customHeight="1" x14ac:dyDescent="0.2">
      <c r="A227" s="282"/>
      <c r="B227" s="272" t="s">
        <v>102</v>
      </c>
      <c r="C227" s="250"/>
      <c r="D227" s="18">
        <v>15</v>
      </c>
      <c r="E227" s="25">
        <v>3.51</v>
      </c>
      <c r="F227" s="25">
        <v>1.07</v>
      </c>
      <c r="G227" s="25">
        <v>0.05</v>
      </c>
      <c r="H227" s="33">
        <v>39.299999999999997</v>
      </c>
      <c r="I227" s="100">
        <v>288</v>
      </c>
      <c r="K227" s="141">
        <v>10.75</v>
      </c>
    </row>
    <row r="228" spans="1:11" ht="9.75" customHeight="1" x14ac:dyDescent="0.2">
      <c r="A228" s="282"/>
      <c r="B228" s="214" t="s">
        <v>81</v>
      </c>
      <c r="C228" s="215"/>
      <c r="D228" s="158">
        <v>185</v>
      </c>
      <c r="E228" s="147">
        <v>4.42</v>
      </c>
      <c r="F228" s="147">
        <v>10.08</v>
      </c>
      <c r="G228" s="147">
        <v>44.09</v>
      </c>
      <c r="H228" s="148">
        <v>284.64</v>
      </c>
      <c r="I228" s="132">
        <v>304</v>
      </c>
      <c r="K228" s="141">
        <v>25.29</v>
      </c>
    </row>
    <row r="229" spans="1:11" ht="9.75" customHeight="1" x14ac:dyDescent="0.2">
      <c r="A229" s="282"/>
      <c r="B229" s="199" t="s">
        <v>79</v>
      </c>
      <c r="C229" s="199"/>
      <c r="D229" s="156">
        <v>110</v>
      </c>
      <c r="E229" s="15">
        <v>15.75</v>
      </c>
      <c r="F229" s="15">
        <v>12.89</v>
      </c>
      <c r="G229" s="15">
        <v>3.52</v>
      </c>
      <c r="H229" s="19">
        <v>213.25</v>
      </c>
      <c r="I229" s="157">
        <v>255</v>
      </c>
      <c r="K229" s="141">
        <v>5.0999999999999996</v>
      </c>
    </row>
    <row r="230" spans="1:11" ht="24" customHeight="1" x14ac:dyDescent="0.2">
      <c r="A230" s="282"/>
      <c r="B230" s="199" t="s">
        <v>33</v>
      </c>
      <c r="C230" s="199"/>
      <c r="D230" s="15">
        <v>200</v>
      </c>
      <c r="E230" s="15">
        <v>0.16</v>
      </c>
      <c r="F230" s="15">
        <v>0.16</v>
      </c>
      <c r="G230" s="15">
        <v>23.88</v>
      </c>
      <c r="H230" s="19">
        <v>97.6</v>
      </c>
      <c r="I230" s="100">
        <v>372</v>
      </c>
      <c r="J230" s="139" t="s">
        <v>123</v>
      </c>
      <c r="K230" s="141">
        <v>1.26</v>
      </c>
    </row>
    <row r="231" spans="1:11" ht="9.75" customHeight="1" x14ac:dyDescent="0.2">
      <c r="A231" s="288"/>
      <c r="B231" s="183" t="s">
        <v>18</v>
      </c>
      <c r="C231" s="183"/>
      <c r="D231" s="167">
        <v>30</v>
      </c>
      <c r="E231" s="130">
        <v>1.89</v>
      </c>
      <c r="F231" s="130">
        <v>0.33</v>
      </c>
      <c r="G231" s="130">
        <v>14.83</v>
      </c>
      <c r="H231" s="131">
        <v>75.14</v>
      </c>
      <c r="I231" s="169" t="s">
        <v>27</v>
      </c>
      <c r="K231" s="176">
        <f>SUM(K224:K230)</f>
        <v>59.629999999999995</v>
      </c>
    </row>
    <row r="232" spans="1:11" ht="9.75" customHeight="1" x14ac:dyDescent="0.2">
      <c r="A232" s="188" t="s">
        <v>64</v>
      </c>
      <c r="B232" s="189"/>
      <c r="C232" s="190"/>
      <c r="D232" s="86">
        <f>SUM(D224:D231)</f>
        <v>990</v>
      </c>
      <c r="E232" s="24">
        <f>SUM(E224:E231)</f>
        <v>36.539999999999992</v>
      </c>
      <c r="F232" s="23">
        <f>SUM(F224:F231)</f>
        <v>37.58</v>
      </c>
      <c r="G232" s="23">
        <f>SUM(G224:G231)</f>
        <v>117.16999999999999</v>
      </c>
      <c r="H232" s="72">
        <f>SUM(H224:H231)</f>
        <v>1026.93</v>
      </c>
      <c r="I232" s="69"/>
    </row>
    <row r="233" spans="1:11" ht="9.75" customHeight="1" x14ac:dyDescent="0.2">
      <c r="A233" s="193"/>
      <c r="B233" s="194"/>
      <c r="C233" s="194"/>
      <c r="D233" s="194"/>
      <c r="E233" s="194"/>
      <c r="F233" s="194"/>
      <c r="G233" s="194"/>
      <c r="H233" s="194"/>
      <c r="I233" s="69"/>
    </row>
    <row r="234" spans="1:11" ht="13.5" customHeight="1" x14ac:dyDescent="0.2">
      <c r="A234" s="254" t="s">
        <v>85</v>
      </c>
      <c r="B234" s="254"/>
      <c r="C234" s="254"/>
      <c r="D234" s="224"/>
      <c r="E234" s="37">
        <f>E222+E232</f>
        <v>54.179999999999993</v>
      </c>
      <c r="F234" s="37">
        <f t="shared" ref="F234:H234" si="11">F222+F232</f>
        <v>57.28</v>
      </c>
      <c r="G234" s="37">
        <f t="shared" si="11"/>
        <v>221.19</v>
      </c>
      <c r="H234" s="37">
        <f t="shared" si="11"/>
        <v>1697.83</v>
      </c>
      <c r="I234" s="69"/>
    </row>
    <row r="235" spans="1:11" ht="11.1" customHeight="1" x14ac:dyDescent="0.2">
      <c r="A235" s="5"/>
      <c r="B235" s="3"/>
      <c r="C235" s="3" t="s">
        <v>41</v>
      </c>
      <c r="D235" s="3"/>
      <c r="E235" s="3"/>
      <c r="F235" s="3"/>
      <c r="G235" s="258"/>
      <c r="H235" s="258"/>
      <c r="I235" s="69"/>
    </row>
    <row r="236" spans="1:11" ht="21.95" customHeight="1" x14ac:dyDescent="0.2">
      <c r="A236" s="197" t="s">
        <v>1</v>
      </c>
      <c r="B236" s="197" t="s">
        <v>2</v>
      </c>
      <c r="C236" s="197"/>
      <c r="D236" s="197" t="s">
        <v>3</v>
      </c>
      <c r="E236" s="192" t="s">
        <v>4</v>
      </c>
      <c r="F236" s="192"/>
      <c r="G236" s="192"/>
      <c r="H236" s="281" t="s">
        <v>5</v>
      </c>
      <c r="I236" s="186" t="s">
        <v>66</v>
      </c>
    </row>
    <row r="237" spans="1:11" ht="21.95" customHeight="1" x14ac:dyDescent="0.2">
      <c r="A237" s="216"/>
      <c r="B237" s="196"/>
      <c r="C237" s="198"/>
      <c r="D237" s="216"/>
      <c r="E237" s="10" t="s">
        <v>6</v>
      </c>
      <c r="F237" s="10" t="s">
        <v>7</v>
      </c>
      <c r="G237" s="10" t="s">
        <v>8</v>
      </c>
      <c r="H237" s="196"/>
      <c r="I237" s="187"/>
    </row>
    <row r="238" spans="1:11" ht="11.1" customHeight="1" x14ac:dyDescent="0.2">
      <c r="A238" s="11" t="s">
        <v>0</v>
      </c>
      <c r="B238" s="213" t="s">
        <v>9</v>
      </c>
      <c r="C238" s="213"/>
      <c r="D238" s="11" t="s">
        <v>10</v>
      </c>
      <c r="E238" s="11" t="s">
        <v>11</v>
      </c>
      <c r="F238" s="11" t="s">
        <v>12</v>
      </c>
      <c r="G238" s="11" t="s">
        <v>13</v>
      </c>
      <c r="H238" s="12" t="s">
        <v>14</v>
      </c>
      <c r="I238" s="126">
        <v>8</v>
      </c>
    </row>
    <row r="239" spans="1:11" ht="11.1" customHeight="1" x14ac:dyDescent="0.2">
      <c r="A239" s="193" t="s">
        <v>88</v>
      </c>
      <c r="B239" s="194"/>
      <c r="C239" s="194"/>
      <c r="D239" s="194"/>
      <c r="E239" s="194"/>
      <c r="F239" s="194"/>
      <c r="G239" s="194"/>
      <c r="H239" s="194"/>
      <c r="I239" s="69"/>
    </row>
    <row r="240" spans="1:11" ht="11.1" customHeight="1" x14ac:dyDescent="0.2">
      <c r="A240" s="98" t="s">
        <v>93</v>
      </c>
      <c r="B240" s="99"/>
      <c r="C240" s="99"/>
      <c r="D240" s="99"/>
      <c r="E240" s="99"/>
      <c r="F240" s="99"/>
      <c r="G240" s="99"/>
      <c r="H240" s="99"/>
      <c r="I240" s="69"/>
    </row>
    <row r="241" spans="1:12" ht="11.1" customHeight="1" x14ac:dyDescent="0.2">
      <c r="A241" s="285" t="s">
        <v>63</v>
      </c>
      <c r="B241" s="183" t="s">
        <v>112</v>
      </c>
      <c r="C241" s="183"/>
      <c r="D241" s="15">
        <v>100</v>
      </c>
      <c r="E241" s="15">
        <v>1.1000000000000001</v>
      </c>
      <c r="F241" s="15">
        <v>0.2</v>
      </c>
      <c r="G241" s="15">
        <v>3.8</v>
      </c>
      <c r="H241" s="19">
        <v>22</v>
      </c>
      <c r="I241" s="167" t="s">
        <v>113</v>
      </c>
      <c r="K241" s="175">
        <v>16.27</v>
      </c>
    </row>
    <row r="242" spans="1:12" ht="11.1" customHeight="1" x14ac:dyDescent="0.2">
      <c r="A242" s="286"/>
      <c r="B242" s="199" t="s">
        <v>37</v>
      </c>
      <c r="C242" s="199"/>
      <c r="D242" s="45">
        <v>205</v>
      </c>
      <c r="E242" s="46">
        <v>20.23</v>
      </c>
      <c r="F242" s="46">
        <v>26.16</v>
      </c>
      <c r="G242" s="46">
        <v>3.65</v>
      </c>
      <c r="H242" s="47">
        <v>331.11</v>
      </c>
      <c r="I242" s="167">
        <v>210</v>
      </c>
      <c r="K242" s="179">
        <v>26.99</v>
      </c>
    </row>
    <row r="243" spans="1:12" ht="11.1" customHeight="1" x14ac:dyDescent="0.2">
      <c r="A243" s="286"/>
      <c r="B243" s="249" t="s">
        <v>114</v>
      </c>
      <c r="C243" s="200"/>
      <c r="D243" s="18">
        <v>50</v>
      </c>
      <c r="E243" s="25">
        <v>5.71</v>
      </c>
      <c r="F243" s="25">
        <v>11.92</v>
      </c>
      <c r="G243" s="25">
        <v>0.18</v>
      </c>
      <c r="H243" s="33">
        <v>131</v>
      </c>
      <c r="I243" s="152">
        <v>243</v>
      </c>
      <c r="K243" s="173">
        <v>13.11</v>
      </c>
    </row>
    <row r="244" spans="1:12" ht="25.5" customHeight="1" x14ac:dyDescent="0.2">
      <c r="A244" s="286"/>
      <c r="B244" s="182" t="s">
        <v>55</v>
      </c>
      <c r="C244" s="183"/>
      <c r="D244" s="154">
        <v>200</v>
      </c>
      <c r="E244" s="15">
        <v>0.2</v>
      </c>
      <c r="F244" s="15">
        <v>0.1</v>
      </c>
      <c r="G244" s="15">
        <v>15</v>
      </c>
      <c r="H244" s="68">
        <v>60</v>
      </c>
      <c r="I244" s="154">
        <v>430</v>
      </c>
      <c r="J244" s="141">
        <v>2008</v>
      </c>
      <c r="K244" s="141">
        <v>1.51</v>
      </c>
    </row>
    <row r="245" spans="1:12" ht="15.75" customHeight="1" x14ac:dyDescent="0.2">
      <c r="A245" s="286"/>
      <c r="B245" s="183" t="s">
        <v>18</v>
      </c>
      <c r="C245" s="183"/>
      <c r="D245" s="167">
        <v>30</v>
      </c>
      <c r="E245" s="130">
        <v>1.89</v>
      </c>
      <c r="F245" s="130">
        <v>0.33</v>
      </c>
      <c r="G245" s="130">
        <v>14.83</v>
      </c>
      <c r="H245" s="131">
        <v>75.14</v>
      </c>
      <c r="I245" s="169" t="s">
        <v>27</v>
      </c>
      <c r="J245" s="141"/>
      <c r="K245" s="177">
        <v>2.36</v>
      </c>
    </row>
    <row r="246" spans="1:12" ht="11.1" customHeight="1" x14ac:dyDescent="0.2">
      <c r="A246" s="287"/>
      <c r="B246" s="215" t="s">
        <v>15</v>
      </c>
      <c r="C246" s="231"/>
      <c r="D246" s="127">
        <v>40</v>
      </c>
      <c r="E246" s="15">
        <v>3.16</v>
      </c>
      <c r="F246" s="15">
        <v>0.4</v>
      </c>
      <c r="G246" s="15">
        <v>19.32</v>
      </c>
      <c r="H246" s="19">
        <v>93.52</v>
      </c>
      <c r="I246" s="128" t="s">
        <v>27</v>
      </c>
      <c r="K246" s="141">
        <v>1.26</v>
      </c>
    </row>
    <row r="247" spans="1:12" ht="13.5" customHeight="1" x14ac:dyDescent="0.2">
      <c r="A247" s="235" t="s">
        <v>61</v>
      </c>
      <c r="B247" s="236"/>
      <c r="C247" s="273"/>
      <c r="D247" s="23">
        <f>SUM(D241:D246)</f>
        <v>625</v>
      </c>
      <c r="E247" s="23">
        <f>SUM(E241:E246)</f>
        <v>32.290000000000006</v>
      </c>
      <c r="F247" s="23">
        <f>SUM(F241:F246)</f>
        <v>39.11</v>
      </c>
      <c r="G247" s="23">
        <f>SUM(G241:G246)</f>
        <v>56.78</v>
      </c>
      <c r="H247" s="23">
        <f>SUM(H241:H246)</f>
        <v>712.77</v>
      </c>
      <c r="I247" s="69"/>
      <c r="K247" s="176">
        <f>SUM(K241:K246)</f>
        <v>61.499999999999993</v>
      </c>
    </row>
    <row r="248" spans="1:12" ht="12" customHeight="1" x14ac:dyDescent="0.2">
      <c r="A248" s="193"/>
      <c r="B248" s="194"/>
      <c r="C248" s="194"/>
      <c r="D248" s="194"/>
      <c r="E248" s="194"/>
      <c r="F248" s="194"/>
      <c r="G248" s="194"/>
      <c r="H248" s="194"/>
      <c r="I248" s="69"/>
    </row>
    <row r="249" spans="1:12" ht="21.75" customHeight="1" x14ac:dyDescent="0.2">
      <c r="A249" s="282"/>
      <c r="B249" s="221" t="s">
        <v>124</v>
      </c>
      <c r="C249" s="221"/>
      <c r="D249" s="122">
        <v>100</v>
      </c>
      <c r="E249" s="15">
        <v>1.74</v>
      </c>
      <c r="F249" s="15">
        <v>6.18</v>
      </c>
      <c r="G249" s="15">
        <v>9.24</v>
      </c>
      <c r="H249" s="19">
        <v>99.5</v>
      </c>
      <c r="I249" s="122">
        <v>42</v>
      </c>
      <c r="K249" s="175">
        <v>9.58</v>
      </c>
    </row>
    <row r="250" spans="1:12" ht="12" customHeight="1" x14ac:dyDescent="0.2">
      <c r="A250" s="282"/>
      <c r="B250" s="289" t="s">
        <v>24</v>
      </c>
      <c r="C250" s="290"/>
      <c r="D250" s="21">
        <v>250</v>
      </c>
      <c r="E250" s="21">
        <v>5.47</v>
      </c>
      <c r="F250" s="21">
        <v>4.75</v>
      </c>
      <c r="G250" s="21">
        <v>17.96</v>
      </c>
      <c r="H250" s="22">
        <v>150</v>
      </c>
      <c r="I250" s="126">
        <v>120</v>
      </c>
      <c r="K250" s="141">
        <v>8.98</v>
      </c>
    </row>
    <row r="251" spans="1:12" ht="12.75" customHeight="1" x14ac:dyDescent="0.2">
      <c r="A251" s="282"/>
      <c r="B251" s="184" t="s">
        <v>77</v>
      </c>
      <c r="C251" s="184"/>
      <c r="D251" s="156">
        <v>100</v>
      </c>
      <c r="E251" s="15">
        <v>17.36</v>
      </c>
      <c r="F251" s="15">
        <v>9.5</v>
      </c>
      <c r="G251" s="15">
        <v>16.399999999999999</v>
      </c>
      <c r="H251" s="19">
        <v>220</v>
      </c>
      <c r="I251" s="157">
        <v>294</v>
      </c>
      <c r="K251" s="141">
        <v>22.09</v>
      </c>
    </row>
    <row r="252" spans="1:12" ht="20.25" customHeight="1" x14ac:dyDescent="0.2">
      <c r="A252" s="282"/>
      <c r="B252" s="199" t="s">
        <v>46</v>
      </c>
      <c r="C252" s="199"/>
      <c r="D252" s="156">
        <v>180</v>
      </c>
      <c r="E252" s="15">
        <v>3.72</v>
      </c>
      <c r="F252" s="15">
        <v>5.83</v>
      </c>
      <c r="G252" s="15">
        <v>16.97</v>
      </c>
      <c r="H252" s="19">
        <v>135.18</v>
      </c>
      <c r="I252" s="157">
        <v>321</v>
      </c>
      <c r="J252" s="139"/>
      <c r="K252" s="141">
        <v>9.02</v>
      </c>
      <c r="L252" t="s">
        <v>41</v>
      </c>
    </row>
    <row r="253" spans="1:12" ht="21" customHeight="1" x14ac:dyDescent="0.2">
      <c r="A253" s="282"/>
      <c r="B253" s="199" t="s">
        <v>29</v>
      </c>
      <c r="C253" s="199"/>
      <c r="D253" s="15">
        <v>200</v>
      </c>
      <c r="E253" s="15">
        <v>0.44</v>
      </c>
      <c r="F253" s="15">
        <v>0.02</v>
      </c>
      <c r="G253" s="15">
        <v>27.77</v>
      </c>
      <c r="H253" s="19">
        <v>113</v>
      </c>
      <c r="I253" s="100">
        <v>376</v>
      </c>
      <c r="J253" s="139" t="s">
        <v>123</v>
      </c>
      <c r="K253" s="141">
        <v>4.03</v>
      </c>
    </row>
    <row r="254" spans="1:12" ht="14.25" customHeight="1" x14ac:dyDescent="0.2">
      <c r="A254" s="282"/>
      <c r="B254" s="191" t="s">
        <v>15</v>
      </c>
      <c r="C254" s="191"/>
      <c r="D254" s="167">
        <v>30</v>
      </c>
      <c r="E254" s="15">
        <v>2.37</v>
      </c>
      <c r="F254" s="15">
        <v>0.3</v>
      </c>
      <c r="G254" s="15">
        <v>14.49</v>
      </c>
      <c r="H254" s="19">
        <v>70.14</v>
      </c>
      <c r="I254" s="169" t="s">
        <v>27</v>
      </c>
      <c r="K254" s="141">
        <v>1.77</v>
      </c>
    </row>
    <row r="255" spans="1:12" ht="11.1" customHeight="1" x14ac:dyDescent="0.2">
      <c r="A255" s="288"/>
      <c r="B255" s="183" t="s">
        <v>18</v>
      </c>
      <c r="C255" s="183"/>
      <c r="D255" s="167">
        <v>30</v>
      </c>
      <c r="E255" s="130">
        <v>1.89</v>
      </c>
      <c r="F255" s="130">
        <v>0.33</v>
      </c>
      <c r="G255" s="130">
        <v>14.83</v>
      </c>
      <c r="H255" s="131">
        <v>75.14</v>
      </c>
      <c r="I255" s="169" t="s">
        <v>27</v>
      </c>
      <c r="K255" s="141">
        <v>1.26</v>
      </c>
    </row>
    <row r="256" spans="1:12" ht="10.5" customHeight="1" x14ac:dyDescent="0.2">
      <c r="A256" s="210" t="s">
        <v>64</v>
      </c>
      <c r="B256" s="189"/>
      <c r="C256" s="190"/>
      <c r="D256" s="86">
        <f>SUM(D249:D255)</f>
        <v>890</v>
      </c>
      <c r="E256" s="86">
        <f>SUM(E249:E255)</f>
        <v>32.99</v>
      </c>
      <c r="F256" s="86">
        <f>SUM(F249:F255)</f>
        <v>26.909999999999997</v>
      </c>
      <c r="G256" s="86">
        <f>SUM(G249:G255)</f>
        <v>117.66</v>
      </c>
      <c r="H256" s="86">
        <f>SUM(H249:H255)</f>
        <v>862.96</v>
      </c>
      <c r="I256" s="69"/>
      <c r="K256" s="176">
        <f>SUM(K249:K255)</f>
        <v>56.730000000000004</v>
      </c>
    </row>
    <row r="257" spans="1:9" ht="12" customHeight="1" x14ac:dyDescent="0.2">
      <c r="A257" s="193"/>
      <c r="B257" s="194"/>
      <c r="C257" s="194"/>
      <c r="D257" s="194"/>
      <c r="E257" s="194"/>
      <c r="F257" s="194"/>
      <c r="G257" s="194"/>
      <c r="H257" s="194"/>
      <c r="I257" s="69"/>
    </row>
    <row r="258" spans="1:9" ht="12" customHeight="1" x14ac:dyDescent="0.2">
      <c r="A258" s="254" t="s">
        <v>85</v>
      </c>
      <c r="B258" s="254"/>
      <c r="C258" s="254"/>
      <c r="D258" s="224"/>
      <c r="E258" s="24">
        <f>E247+E256</f>
        <v>65.28</v>
      </c>
      <c r="F258" s="24">
        <f t="shared" ref="F258:H258" si="12">F247+F256</f>
        <v>66.02</v>
      </c>
      <c r="G258" s="24">
        <f t="shared" si="12"/>
        <v>174.44</v>
      </c>
      <c r="H258" s="24">
        <f t="shared" si="12"/>
        <v>1575.73</v>
      </c>
      <c r="I258" s="69"/>
    </row>
    <row r="259" spans="1:9" ht="12" customHeight="1" x14ac:dyDescent="0.2">
      <c r="A259" s="115"/>
      <c r="B259" s="116"/>
      <c r="C259" s="117"/>
      <c r="D259" s="116"/>
      <c r="E259" s="114"/>
      <c r="F259" s="114"/>
      <c r="G259" s="114"/>
      <c r="H259" s="118"/>
      <c r="I259" s="69"/>
    </row>
    <row r="260" spans="1:9" ht="12" customHeight="1" x14ac:dyDescent="0.2">
      <c r="A260" s="197" t="s">
        <v>51</v>
      </c>
      <c r="B260" s="281" t="s">
        <v>2</v>
      </c>
      <c r="C260" s="295"/>
      <c r="D260" s="197" t="s">
        <v>3</v>
      </c>
      <c r="E260" s="232" t="s">
        <v>4</v>
      </c>
      <c r="F260" s="296"/>
      <c r="G260" s="297"/>
      <c r="H260" s="298" t="s">
        <v>5</v>
      </c>
      <c r="I260" s="186" t="s">
        <v>66</v>
      </c>
    </row>
    <row r="261" spans="1:9" ht="21" customHeight="1" x14ac:dyDescent="0.2">
      <c r="A261" s="216"/>
      <c r="B261" s="196"/>
      <c r="C261" s="198"/>
      <c r="D261" s="216"/>
      <c r="E261" s="96" t="s">
        <v>6</v>
      </c>
      <c r="F261" s="96" t="s">
        <v>7</v>
      </c>
      <c r="G261" s="96" t="s">
        <v>8</v>
      </c>
      <c r="H261" s="261"/>
      <c r="I261" s="187"/>
    </row>
    <row r="262" spans="1:9" ht="12" customHeight="1" x14ac:dyDescent="0.2">
      <c r="A262" s="97" t="s">
        <v>0</v>
      </c>
      <c r="B262" s="299" t="s">
        <v>9</v>
      </c>
      <c r="C262" s="300"/>
      <c r="D262" s="97" t="s">
        <v>10</v>
      </c>
      <c r="E262" s="97" t="s">
        <v>11</v>
      </c>
      <c r="F262" s="97" t="s">
        <v>12</v>
      </c>
      <c r="G262" s="97" t="s">
        <v>13</v>
      </c>
      <c r="H262" s="12" t="s">
        <v>14</v>
      </c>
      <c r="I262" s="126">
        <v>8</v>
      </c>
    </row>
    <row r="263" spans="1:9" ht="12" customHeight="1" x14ac:dyDescent="0.2">
      <c r="A263" s="193" t="s">
        <v>88</v>
      </c>
      <c r="B263" s="194"/>
      <c r="C263" s="194"/>
      <c r="D263" s="194"/>
      <c r="E263" s="194"/>
      <c r="F263" s="194"/>
      <c r="G263" s="194"/>
      <c r="H263" s="194"/>
      <c r="I263" s="69"/>
    </row>
    <row r="264" spans="1:9" ht="12" customHeight="1" x14ac:dyDescent="0.2">
      <c r="A264" s="98" t="s">
        <v>94</v>
      </c>
      <c r="B264" s="99"/>
      <c r="C264" s="99"/>
      <c r="D264" s="99"/>
      <c r="E264" s="99"/>
      <c r="F264" s="99"/>
      <c r="G264" s="99"/>
      <c r="H264" s="99"/>
      <c r="I264" s="69"/>
    </row>
    <row r="265" spans="1:9" ht="12" customHeight="1" x14ac:dyDescent="0.2">
      <c r="A265" s="285" t="s">
        <v>63</v>
      </c>
      <c r="B265" s="221" t="s">
        <v>119</v>
      </c>
      <c r="C265" s="221"/>
      <c r="D265" s="156">
        <v>45</v>
      </c>
      <c r="E265" s="15">
        <v>6.12</v>
      </c>
      <c r="F265" s="15">
        <v>4.16</v>
      </c>
      <c r="G265" s="15">
        <v>14.76</v>
      </c>
      <c r="H265" s="19">
        <v>121</v>
      </c>
      <c r="I265" s="157">
        <v>3</v>
      </c>
    </row>
    <row r="266" spans="1:9" ht="12" customHeight="1" x14ac:dyDescent="0.2">
      <c r="A266" s="286"/>
      <c r="B266" s="284" t="s">
        <v>42</v>
      </c>
      <c r="C266" s="284"/>
      <c r="D266" s="168">
        <v>210</v>
      </c>
      <c r="E266" s="147">
        <v>11.77</v>
      </c>
      <c r="F266" s="147">
        <v>10.31</v>
      </c>
      <c r="G266" s="147">
        <v>53.1</v>
      </c>
      <c r="H266" s="148">
        <v>351.33</v>
      </c>
      <c r="I266" s="132">
        <v>171</v>
      </c>
    </row>
    <row r="267" spans="1:9" ht="12" customHeight="1" x14ac:dyDescent="0.2">
      <c r="A267" s="286"/>
      <c r="B267" s="184" t="s">
        <v>77</v>
      </c>
      <c r="C267" s="184"/>
      <c r="D267" s="160">
        <v>100</v>
      </c>
      <c r="E267" s="15">
        <v>17.36</v>
      </c>
      <c r="F267" s="15">
        <v>9.5</v>
      </c>
      <c r="G267" s="15">
        <v>16.399999999999999</v>
      </c>
      <c r="H267" s="19">
        <v>220</v>
      </c>
      <c r="I267" s="161">
        <v>294</v>
      </c>
    </row>
    <row r="268" spans="1:9" ht="12" customHeight="1" x14ac:dyDescent="0.2">
      <c r="A268" s="286"/>
      <c r="B268" s="214" t="s">
        <v>120</v>
      </c>
      <c r="C268" s="215"/>
      <c r="D268" s="15">
        <v>200</v>
      </c>
      <c r="E268" s="15">
        <v>2.94</v>
      </c>
      <c r="F268" s="15">
        <v>1.99</v>
      </c>
      <c r="G268" s="15">
        <v>20.9</v>
      </c>
      <c r="H268" s="19">
        <v>113.4</v>
      </c>
      <c r="I268" s="157">
        <v>380</v>
      </c>
    </row>
    <row r="269" spans="1:9" ht="12" customHeight="1" x14ac:dyDescent="0.2">
      <c r="A269" s="286"/>
      <c r="B269" s="199" t="s">
        <v>15</v>
      </c>
      <c r="C269" s="199"/>
      <c r="D269" s="97">
        <v>52</v>
      </c>
      <c r="E269" s="15">
        <v>3.95</v>
      </c>
      <c r="F269" s="15">
        <v>0.5</v>
      </c>
      <c r="G269" s="15">
        <v>24.15</v>
      </c>
      <c r="H269" s="19">
        <v>116.9</v>
      </c>
      <c r="I269" s="100" t="s">
        <v>27</v>
      </c>
    </row>
    <row r="270" spans="1:9" ht="12" customHeight="1" x14ac:dyDescent="0.2">
      <c r="A270" s="287"/>
      <c r="B270" s="183" t="s">
        <v>18</v>
      </c>
      <c r="C270" s="183"/>
      <c r="D270" s="156">
        <v>48</v>
      </c>
      <c r="E270" s="20">
        <v>3.15</v>
      </c>
      <c r="F270" s="20">
        <v>0.55000000000000004</v>
      </c>
      <c r="G270" s="20">
        <v>24.68</v>
      </c>
      <c r="H270" s="16">
        <v>125.03</v>
      </c>
      <c r="I270" s="157" t="s">
        <v>27</v>
      </c>
    </row>
    <row r="271" spans="1:9" ht="11.1" customHeight="1" x14ac:dyDescent="0.2">
      <c r="A271" s="293" t="s">
        <v>61</v>
      </c>
      <c r="B271" s="211"/>
      <c r="C271" s="294"/>
      <c r="D271" s="113">
        <f>SUM(D265:D270)</f>
        <v>655</v>
      </c>
      <c r="E271" s="23">
        <f t="shared" ref="E271:H271" si="13">SUM(E265:E270)</f>
        <v>45.29</v>
      </c>
      <c r="F271" s="23">
        <f t="shared" si="13"/>
        <v>27.009999999999998</v>
      </c>
      <c r="G271" s="23">
        <f t="shared" si="13"/>
        <v>153.99</v>
      </c>
      <c r="H271" s="72">
        <f t="shared" si="13"/>
        <v>1047.6599999999999</v>
      </c>
      <c r="I271" s="69"/>
    </row>
    <row r="272" spans="1:9" ht="11.1" customHeight="1" x14ac:dyDescent="0.2">
      <c r="A272" s="105"/>
      <c r="B272" s="105"/>
      <c r="C272" s="105"/>
      <c r="D272" s="119"/>
      <c r="E272" s="23"/>
      <c r="F272" s="23"/>
      <c r="G272" s="23"/>
      <c r="H272" s="72"/>
      <c r="I272" s="69"/>
    </row>
    <row r="273" spans="1:9" ht="18" customHeight="1" x14ac:dyDescent="0.2">
      <c r="A273" s="244" t="s">
        <v>95</v>
      </c>
      <c r="B273" s="301"/>
      <c r="C273" s="301"/>
      <c r="D273" s="302"/>
      <c r="E273" s="37">
        <f>(E29+E52+E76+E100+E124+E161+E185+E209+E234+E258)/10</f>
        <v>63.797999999999988</v>
      </c>
      <c r="F273" s="37">
        <f>(F29+F52+F76+F100+F124+F161+F185+F209+F234+F258)/10</f>
        <v>63.745999999999995</v>
      </c>
      <c r="G273" s="37">
        <f>(G29+G52+G76+G100+G124+G161+G185+G209+G234+G258)/10</f>
        <v>217.15199999999999</v>
      </c>
      <c r="H273" s="37">
        <f>(H29+H52+H76+H100+H124+H161+H185+H209+H234+H258)/10</f>
        <v>1746.9689999999998</v>
      </c>
      <c r="I273" s="69"/>
    </row>
    <row r="274" spans="1:9" ht="9.75" customHeight="1" x14ac:dyDescent="0.2">
      <c r="A274" s="99"/>
      <c r="B274" s="99"/>
      <c r="C274" s="99"/>
      <c r="D274" s="99"/>
      <c r="E274" s="58"/>
      <c r="F274" s="58"/>
      <c r="G274" s="58"/>
      <c r="H274" s="58"/>
      <c r="I274" s="69"/>
    </row>
    <row r="275" spans="1:9" ht="9.75" customHeight="1" x14ac:dyDescent="0.2">
      <c r="A275" s="54"/>
      <c r="B275" s="54"/>
      <c r="C275" s="54"/>
      <c r="D275" s="54"/>
      <c r="E275" s="58"/>
      <c r="F275" s="58"/>
      <c r="G275" s="58"/>
      <c r="H275" s="58"/>
    </row>
    <row r="276" spans="1:9" ht="11.1" customHeight="1" x14ac:dyDescent="0.2">
      <c r="A276" s="54"/>
      <c r="B276" s="54"/>
      <c r="C276" s="54"/>
      <c r="D276" s="54"/>
      <c r="E276" s="58"/>
      <c r="F276" s="58"/>
      <c r="G276" s="58"/>
      <c r="H276" s="58"/>
    </row>
    <row r="277" spans="1:9" ht="11.1" customHeight="1" x14ac:dyDescent="0.2">
      <c r="A277" s="54"/>
      <c r="B277" s="54"/>
      <c r="C277" s="54"/>
      <c r="D277" s="54"/>
      <c r="E277" s="58"/>
      <c r="F277" s="58"/>
      <c r="G277" s="58"/>
      <c r="H277" s="58"/>
    </row>
    <row r="278" spans="1:9" ht="11.1" customHeight="1" x14ac:dyDescent="0.2">
      <c r="A278" s="3"/>
      <c r="B278" s="3"/>
      <c r="C278" s="3"/>
      <c r="D278" s="3"/>
      <c r="E278" s="3"/>
      <c r="F278" s="3"/>
      <c r="G278" s="3"/>
      <c r="H278" s="3"/>
    </row>
    <row r="279" spans="1:9" ht="11.1" customHeight="1" x14ac:dyDescent="0.2">
      <c r="A279" s="3"/>
      <c r="B279" s="51"/>
      <c r="C279" s="3"/>
      <c r="D279" s="3"/>
      <c r="E279" s="3"/>
      <c r="F279" s="3"/>
      <c r="G279" s="3"/>
      <c r="H279" s="51"/>
    </row>
    <row r="280" spans="1:9" ht="60" customHeight="1" x14ac:dyDescent="0.2">
      <c r="A280" s="292" t="s">
        <v>116</v>
      </c>
      <c r="B280" s="292"/>
      <c r="C280" s="292"/>
      <c r="D280" s="292"/>
      <c r="E280" s="292"/>
      <c r="F280" s="292"/>
      <c r="G280" s="292"/>
      <c r="H280" s="292"/>
      <c r="I280" s="292"/>
    </row>
    <row r="281" spans="1:9" ht="11.45" customHeight="1" x14ac:dyDescent="0.2">
      <c r="A281" s="3"/>
      <c r="B281" s="3"/>
      <c r="C281" s="3"/>
      <c r="D281" s="3"/>
      <c r="E281" s="3"/>
      <c r="F281" s="3"/>
      <c r="G281" s="3"/>
      <c r="H281" s="3"/>
    </row>
    <row r="282" spans="1:9" ht="11.45" customHeight="1" x14ac:dyDescent="0.2">
      <c r="A282" s="3"/>
      <c r="B282" s="3"/>
      <c r="C282" s="3"/>
      <c r="D282" s="3"/>
      <c r="E282" s="3"/>
      <c r="F282" s="3"/>
      <c r="G282" s="3"/>
      <c r="H282" s="3"/>
    </row>
    <row r="283" spans="1:9" ht="11.45" customHeight="1" x14ac:dyDescent="0.2">
      <c r="A283" s="3"/>
      <c r="B283" s="3"/>
      <c r="C283" s="3"/>
      <c r="D283" s="3"/>
      <c r="E283" s="3"/>
      <c r="F283" s="3"/>
      <c r="G283" s="3"/>
      <c r="H283" s="3"/>
    </row>
    <row r="284" spans="1:9" ht="11.45" customHeight="1" x14ac:dyDescent="0.2">
      <c r="A284" s="3"/>
      <c r="B284" s="3"/>
      <c r="C284" s="3"/>
      <c r="D284" s="3"/>
      <c r="E284" s="3"/>
      <c r="F284" s="3"/>
      <c r="G284" s="3"/>
      <c r="H284" s="3"/>
    </row>
    <row r="285" spans="1:9" ht="11.45" customHeight="1" x14ac:dyDescent="0.2">
      <c r="A285" s="3"/>
      <c r="B285" s="3"/>
      <c r="C285" s="3"/>
      <c r="D285" s="3"/>
      <c r="E285" s="3"/>
      <c r="F285" s="3"/>
      <c r="G285" s="3"/>
      <c r="H285" s="3"/>
    </row>
    <row r="286" spans="1:9" ht="11.45" customHeight="1" x14ac:dyDescent="0.2">
      <c r="A286" s="3"/>
      <c r="B286" s="3"/>
      <c r="C286" s="3"/>
      <c r="D286" s="3"/>
      <c r="E286" s="3"/>
      <c r="F286" s="3"/>
      <c r="G286" s="3"/>
      <c r="H286" s="3"/>
    </row>
    <row r="287" spans="1:9" ht="11.45" customHeight="1" x14ac:dyDescent="0.2">
      <c r="A287" s="3"/>
      <c r="B287" s="3"/>
      <c r="C287" s="3"/>
      <c r="D287" s="3"/>
      <c r="E287" s="3"/>
      <c r="F287" s="3"/>
      <c r="G287" s="3"/>
      <c r="H287" s="3"/>
    </row>
    <row r="288" spans="1:9" ht="11.45" customHeight="1" x14ac:dyDescent="0.2">
      <c r="A288" s="3"/>
      <c r="B288" s="3"/>
      <c r="C288" s="3"/>
      <c r="D288" s="3"/>
      <c r="E288" s="3"/>
      <c r="F288" s="3"/>
      <c r="G288" s="3"/>
      <c r="H288" s="3"/>
    </row>
    <row r="289" spans="1:8" ht="11.45" customHeight="1" x14ac:dyDescent="0.2">
      <c r="A289" s="3"/>
      <c r="B289" s="3"/>
      <c r="C289" s="3"/>
      <c r="D289" s="3"/>
      <c r="E289" s="3"/>
      <c r="F289" s="3"/>
      <c r="G289" s="3"/>
      <c r="H289" s="3"/>
    </row>
    <row r="290" spans="1:8" ht="11.45" customHeight="1" x14ac:dyDescent="0.2">
      <c r="A290" s="3"/>
      <c r="B290" s="3"/>
      <c r="C290" s="3"/>
      <c r="D290" s="3"/>
      <c r="E290" s="3"/>
      <c r="F290" s="3"/>
      <c r="G290" s="3"/>
      <c r="H290" s="3"/>
    </row>
    <row r="291" spans="1:8" ht="11.45" customHeight="1" x14ac:dyDescent="0.2">
      <c r="A291" s="3"/>
      <c r="B291" s="3"/>
      <c r="C291" s="3"/>
      <c r="D291" s="3"/>
      <c r="E291" s="3"/>
      <c r="F291" s="3"/>
      <c r="G291" s="3"/>
      <c r="H291" s="3"/>
    </row>
    <row r="292" spans="1:8" ht="11.45" customHeight="1" x14ac:dyDescent="0.2">
      <c r="A292" s="3"/>
      <c r="B292" s="3"/>
      <c r="C292" s="3"/>
      <c r="D292" s="3"/>
      <c r="E292" s="3"/>
      <c r="F292" s="3"/>
      <c r="G292" s="3"/>
      <c r="H292" s="3"/>
    </row>
    <row r="293" spans="1:8" ht="11.45" customHeight="1" x14ac:dyDescent="0.2">
      <c r="A293" s="3"/>
      <c r="B293" s="3"/>
      <c r="C293" s="3"/>
      <c r="D293" s="3"/>
      <c r="E293" s="3"/>
      <c r="F293" s="3"/>
      <c r="G293" s="3"/>
      <c r="H293" s="3"/>
    </row>
    <row r="294" spans="1:8" ht="11.45" customHeight="1" x14ac:dyDescent="0.2">
      <c r="A294" s="3"/>
      <c r="B294" s="3"/>
      <c r="C294" s="3"/>
      <c r="D294" s="3"/>
      <c r="E294" s="3"/>
      <c r="F294" s="3"/>
      <c r="G294" s="3"/>
      <c r="H294" s="3"/>
    </row>
  </sheetData>
  <mergeCells count="315">
    <mergeCell ref="K8:K9"/>
    <mergeCell ref="B47:C47"/>
    <mergeCell ref="B109:C109"/>
    <mergeCell ref="A280:I280"/>
    <mergeCell ref="B268:C268"/>
    <mergeCell ref="B269:C269"/>
    <mergeCell ref="B270:C270"/>
    <mergeCell ref="A271:C271"/>
    <mergeCell ref="A265:A270"/>
    <mergeCell ref="A260:A261"/>
    <mergeCell ref="B260:C261"/>
    <mergeCell ref="D260:D261"/>
    <mergeCell ref="E260:G260"/>
    <mergeCell ref="H260:H261"/>
    <mergeCell ref="B262:C262"/>
    <mergeCell ref="A263:H263"/>
    <mergeCell ref="B265:C265"/>
    <mergeCell ref="B266:C266"/>
    <mergeCell ref="A273:D273"/>
    <mergeCell ref="A222:C222"/>
    <mergeCell ref="A224:A231"/>
    <mergeCell ref="A258:D258"/>
    <mergeCell ref="A256:C256"/>
    <mergeCell ref="B231:C231"/>
    <mergeCell ref="A234:D234"/>
    <mergeCell ref="B244:C244"/>
    <mergeCell ref="A247:C247"/>
    <mergeCell ref="A241:A246"/>
    <mergeCell ref="A249:A255"/>
    <mergeCell ref="B238:C238"/>
    <mergeCell ref="D236:D237"/>
    <mergeCell ref="B246:C246"/>
    <mergeCell ref="B249:C249"/>
    <mergeCell ref="B241:C241"/>
    <mergeCell ref="A236:A237"/>
    <mergeCell ref="B252:C252"/>
    <mergeCell ref="B250:C250"/>
    <mergeCell ref="A257:H257"/>
    <mergeCell ref="B245:C245"/>
    <mergeCell ref="B172:C172"/>
    <mergeCell ref="A183:C183"/>
    <mergeCell ref="A143:A148"/>
    <mergeCell ref="D211:D212"/>
    <mergeCell ref="B224:C224"/>
    <mergeCell ref="A233:H233"/>
    <mergeCell ref="H236:H237"/>
    <mergeCell ref="A177:A182"/>
    <mergeCell ref="B170:C170"/>
    <mergeCell ref="B227:C227"/>
    <mergeCell ref="B226:C226"/>
    <mergeCell ref="A216:A221"/>
    <mergeCell ref="B179:C179"/>
    <mergeCell ref="B195:C195"/>
    <mergeCell ref="B236:C237"/>
    <mergeCell ref="A208:H208"/>
    <mergeCell ref="D187:D188"/>
    <mergeCell ref="B196:C196"/>
    <mergeCell ref="B182:C182"/>
    <mergeCell ref="A232:C232"/>
    <mergeCell ref="E187:G187"/>
    <mergeCell ref="B229:C229"/>
    <mergeCell ref="B156:C156"/>
    <mergeCell ref="B153:C153"/>
    <mergeCell ref="A167:H167"/>
    <mergeCell ref="B157:C157"/>
    <mergeCell ref="E163:G163"/>
    <mergeCell ref="B165:C165"/>
    <mergeCell ref="A161:D161"/>
    <mergeCell ref="B163:C164"/>
    <mergeCell ref="D163:D164"/>
    <mergeCell ref="A163:A164"/>
    <mergeCell ref="B202:C202"/>
    <mergeCell ref="A187:A188"/>
    <mergeCell ref="B187:C188"/>
    <mergeCell ref="B17:C17"/>
    <mergeCell ref="B73:C73"/>
    <mergeCell ref="B59:C59"/>
    <mergeCell ref="B63:C63"/>
    <mergeCell ref="A65:H65"/>
    <mergeCell ref="A82:H82"/>
    <mergeCell ref="B94:C94"/>
    <mergeCell ref="H78:H79"/>
    <mergeCell ref="B86:C86"/>
    <mergeCell ref="B22:C22"/>
    <mergeCell ref="E31:G31"/>
    <mergeCell ref="A43:A50"/>
    <mergeCell ref="B68:C68"/>
    <mergeCell ref="B70:C70"/>
    <mergeCell ref="B85:C85"/>
    <mergeCell ref="B26:C26"/>
    <mergeCell ref="B92:C92"/>
    <mergeCell ref="B180:C180"/>
    <mergeCell ref="A192:A196"/>
    <mergeCell ref="A197:C197"/>
    <mergeCell ref="A185:D185"/>
    <mergeCell ref="B21:C21"/>
    <mergeCell ref="B192:C192"/>
    <mergeCell ref="B23:C23"/>
    <mergeCell ref="A29:D29"/>
    <mergeCell ref="B37:C37"/>
    <mergeCell ref="A57:H57"/>
    <mergeCell ref="B181:C181"/>
    <mergeCell ref="B158:C158"/>
    <mergeCell ref="A100:D100"/>
    <mergeCell ref="B102:C103"/>
    <mergeCell ref="H102:H103"/>
    <mergeCell ref="B118:C118"/>
    <mergeCell ref="B119:C119"/>
    <mergeCell ref="B177:C177"/>
    <mergeCell ref="A175:C175"/>
    <mergeCell ref="A169:A174"/>
    <mergeCell ref="A176:H176"/>
    <mergeCell ref="B174:C174"/>
    <mergeCell ref="A184:H184"/>
    <mergeCell ref="A160:H160"/>
    <mergeCell ref="A150:H150"/>
    <mergeCell ref="B151:C151"/>
    <mergeCell ref="B152:C152"/>
    <mergeCell ref="H163:H164"/>
    <mergeCell ref="H31:H32"/>
    <mergeCell ref="B33:C33"/>
    <mergeCell ref="A31:A32"/>
    <mergeCell ref="B31:C32"/>
    <mergeCell ref="A18:C18"/>
    <mergeCell ref="B25:C25"/>
    <mergeCell ref="B14:C14"/>
    <mergeCell ref="B16:C16"/>
    <mergeCell ref="B84:C84"/>
    <mergeCell ref="A34:H34"/>
    <mergeCell ref="B43:C43"/>
    <mergeCell ref="B15:C15"/>
    <mergeCell ref="B36:C36"/>
    <mergeCell ref="B38:C38"/>
    <mergeCell ref="A52:D52"/>
    <mergeCell ref="B24:C24"/>
    <mergeCell ref="B48:C48"/>
    <mergeCell ref="A36:A40"/>
    <mergeCell ref="D31:D32"/>
    <mergeCell ref="A76:D76"/>
    <mergeCell ref="B80:C80"/>
    <mergeCell ref="A78:A79"/>
    <mergeCell ref="B27:C27"/>
    <mergeCell ref="B19:C19"/>
    <mergeCell ref="A4:H4"/>
    <mergeCell ref="A8:A9"/>
    <mergeCell ref="B8:C9"/>
    <mergeCell ref="D8:D9"/>
    <mergeCell ref="E8:G8"/>
    <mergeCell ref="H8:H9"/>
    <mergeCell ref="B10:C10"/>
    <mergeCell ref="B13:C13"/>
    <mergeCell ref="A6:B6"/>
    <mergeCell ref="B5:H5"/>
    <mergeCell ref="A11:H11"/>
    <mergeCell ref="B189:C189"/>
    <mergeCell ref="B242:C242"/>
    <mergeCell ref="B194:C194"/>
    <mergeCell ref="A198:H198"/>
    <mergeCell ref="B219:C219"/>
    <mergeCell ref="A214:H214"/>
    <mergeCell ref="A223:H223"/>
    <mergeCell ref="A239:H239"/>
    <mergeCell ref="A248:H248"/>
    <mergeCell ref="B217:C217"/>
    <mergeCell ref="A211:A212"/>
    <mergeCell ref="H211:H212"/>
    <mergeCell ref="A209:D209"/>
    <mergeCell ref="A199:A206"/>
    <mergeCell ref="A207:C207"/>
    <mergeCell ref="E236:G236"/>
    <mergeCell ref="G235:H235"/>
    <mergeCell ref="B218:C218"/>
    <mergeCell ref="B199:C199"/>
    <mergeCell ref="B205:C205"/>
    <mergeCell ref="B230:C230"/>
    <mergeCell ref="B228:C228"/>
    <mergeCell ref="B220:C220"/>
    <mergeCell ref="B201:C201"/>
    <mergeCell ref="B178:C178"/>
    <mergeCell ref="B251:C251"/>
    <mergeCell ref="B203:C203"/>
    <mergeCell ref="B204:C204"/>
    <mergeCell ref="B255:C255"/>
    <mergeCell ref="B128:C128"/>
    <mergeCell ref="A130:H130"/>
    <mergeCell ref="B131:C131"/>
    <mergeCell ref="B145:C145"/>
    <mergeCell ref="B146:C146"/>
    <mergeCell ref="B148:C148"/>
    <mergeCell ref="B243:C243"/>
    <mergeCell ref="B140:C140"/>
    <mergeCell ref="B200:C200"/>
    <mergeCell ref="B155:C155"/>
    <mergeCell ref="B171:C171"/>
    <mergeCell ref="B169:C169"/>
    <mergeCell ref="B132:C132"/>
    <mergeCell ref="B135:C135"/>
    <mergeCell ref="B216:C216"/>
    <mergeCell ref="B213:C213"/>
    <mergeCell ref="B193:C193"/>
    <mergeCell ref="B221:C221"/>
    <mergeCell ref="B211:C212"/>
    <mergeCell ref="D138:D139"/>
    <mergeCell ref="A138:A139"/>
    <mergeCell ref="E78:G78"/>
    <mergeCell ref="E102:G102"/>
    <mergeCell ref="A88:C88"/>
    <mergeCell ref="A90:A97"/>
    <mergeCell ref="A98:C98"/>
    <mergeCell ref="B133:C133"/>
    <mergeCell ref="B90:C90"/>
    <mergeCell ref="A114:H114"/>
    <mergeCell ref="B107:C107"/>
    <mergeCell ref="B95:C95"/>
    <mergeCell ref="B96:C96"/>
    <mergeCell ref="B97:C97"/>
    <mergeCell ref="B120:C120"/>
    <mergeCell ref="A124:D124"/>
    <mergeCell ref="B117:C117"/>
    <mergeCell ref="B115:C115"/>
    <mergeCell ref="B93:C93"/>
    <mergeCell ref="B83:C83"/>
    <mergeCell ref="D78:D79"/>
    <mergeCell ref="A83:A86"/>
    <mergeCell ref="B110:C110"/>
    <mergeCell ref="A136:C136"/>
    <mergeCell ref="I54:I55"/>
    <mergeCell ref="I78:I79"/>
    <mergeCell ref="A89:H89"/>
    <mergeCell ref="I102:I103"/>
    <mergeCell ref="A59:A63"/>
    <mergeCell ref="A66:A73"/>
    <mergeCell ref="I126:I127"/>
    <mergeCell ref="B62:C62"/>
    <mergeCell ref="B56:C56"/>
    <mergeCell ref="B54:C55"/>
    <mergeCell ref="D54:D55"/>
    <mergeCell ref="A54:A55"/>
    <mergeCell ref="B67:C67"/>
    <mergeCell ref="B66:C66"/>
    <mergeCell ref="B72:C72"/>
    <mergeCell ref="B87:C87"/>
    <mergeCell ref="B112:C112"/>
    <mergeCell ref="I8:I9"/>
    <mergeCell ref="A13:A16"/>
    <mergeCell ref="A19:A27"/>
    <mergeCell ref="A75:I75"/>
    <mergeCell ref="A99:H99"/>
    <mergeCell ref="A123:H123"/>
    <mergeCell ref="B78:C79"/>
    <mergeCell ref="B71:C71"/>
    <mergeCell ref="B69:C69"/>
    <mergeCell ref="B91:C91"/>
    <mergeCell ref="B60:C60"/>
    <mergeCell ref="B61:C61"/>
    <mergeCell ref="B45:C45"/>
    <mergeCell ref="B44:C44"/>
    <mergeCell ref="E54:G54"/>
    <mergeCell ref="H54:H55"/>
    <mergeCell ref="B49:C49"/>
    <mergeCell ref="B39:C39"/>
    <mergeCell ref="B40:C40"/>
    <mergeCell ref="B46:C46"/>
    <mergeCell ref="A51:C51"/>
    <mergeCell ref="A42:H42"/>
    <mergeCell ref="B50:C50"/>
    <mergeCell ref="B28:C28"/>
    <mergeCell ref="B154:C154"/>
    <mergeCell ref="A149:C149"/>
    <mergeCell ref="A151:A158"/>
    <mergeCell ref="A64:C64"/>
    <mergeCell ref="A107:A111"/>
    <mergeCell ref="A113:C113"/>
    <mergeCell ref="A115:A121"/>
    <mergeCell ref="A122:C122"/>
    <mergeCell ref="A131:A135"/>
    <mergeCell ref="B104:C104"/>
    <mergeCell ref="B108:C108"/>
    <mergeCell ref="B111:C111"/>
    <mergeCell ref="A102:A103"/>
    <mergeCell ref="B121:C121"/>
    <mergeCell ref="B116:C116"/>
    <mergeCell ref="A106:H106"/>
    <mergeCell ref="B126:C127"/>
    <mergeCell ref="D126:D127"/>
    <mergeCell ref="E126:G126"/>
    <mergeCell ref="H126:H127"/>
    <mergeCell ref="B143:C143"/>
    <mergeCell ref="B144:C144"/>
    <mergeCell ref="A126:A127"/>
    <mergeCell ref="D102:D103"/>
    <mergeCell ref="B134:C134"/>
    <mergeCell ref="B147:C147"/>
    <mergeCell ref="B173:C173"/>
    <mergeCell ref="B267:C267"/>
    <mergeCell ref="B225:C225"/>
    <mergeCell ref="B20:C20"/>
    <mergeCell ref="I138:I139"/>
    <mergeCell ref="I163:I164"/>
    <mergeCell ref="I187:I188"/>
    <mergeCell ref="I211:I212"/>
    <mergeCell ref="I236:I237"/>
    <mergeCell ref="I260:I261"/>
    <mergeCell ref="A159:C159"/>
    <mergeCell ref="B254:C254"/>
    <mergeCell ref="E211:G211"/>
    <mergeCell ref="A190:H190"/>
    <mergeCell ref="H138:H139"/>
    <mergeCell ref="H187:H188"/>
    <mergeCell ref="B138:C139"/>
    <mergeCell ref="A142:H142"/>
    <mergeCell ref="E138:G138"/>
    <mergeCell ref="B253:C253"/>
    <mergeCell ref="B206:C206"/>
    <mergeCell ref="I31:I32"/>
  </mergeCells>
  <pageMargins left="0.23622047244094491" right="0.23622047244094491" top="0.74803149606299213" bottom="0.74803149606299213" header="0.31496062992125984" footer="0.31496062992125984"/>
  <pageSetup paperSize="9" pageOrder="overThenDown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676E301F113904592D0179AFF361FFD" ma:contentTypeVersion="49" ma:contentTypeDescription="Создание документа." ma:contentTypeScope="" ma:versionID="62ec03fc49262858850d1f910812ac6b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1153093c964433108f50878cc9bfbd9b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92106D-307A-4B3E-AC7B-10C3B65291E8}"/>
</file>

<file path=customXml/itemProps2.xml><?xml version="1.0" encoding="utf-8"?>
<ds:datastoreItem xmlns:ds="http://schemas.openxmlformats.org/officeDocument/2006/customXml" ds:itemID="{AEB45FB5-1DA1-4366-86D8-EE6CB4B1E297}"/>
</file>

<file path=customXml/itemProps3.xml><?xml version="1.0" encoding="utf-8"?>
<ds:datastoreItem xmlns:ds="http://schemas.openxmlformats.org/officeDocument/2006/customXml" ds:itemID="{F695DC8E-384D-4AFC-89F6-C088FA7A0BF8}"/>
</file>

<file path=customXml/itemProps4.xml><?xml version="1.0" encoding="utf-8"?>
<ds:datastoreItem xmlns:ds="http://schemas.openxmlformats.org/officeDocument/2006/customXml" ds:itemID="{A6E4DF30-1209-4539-8275-0F1AFC603C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Фокина Маргарита Анатольевна</dc:creator>
  <cp:lastModifiedBy>Пользователь Windows</cp:lastModifiedBy>
  <cp:lastPrinted>2021-02-17T08:48:28Z</cp:lastPrinted>
  <dcterms:created xsi:type="dcterms:W3CDTF">2020-04-30T08:31:26Z</dcterms:created>
  <dcterms:modified xsi:type="dcterms:W3CDTF">2021-09-11T06:16:31Z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0x010100F676E301F113904592D0179AFF361FFD</vt:lpwstr>
  </property>
</Properties>
</file>