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35BAFA20-4801-4381-997D-ABC72FCB2A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6" i="1" l="1"/>
  <c r="H16" i="1"/>
  <c r="G16" i="1"/>
  <c r="F16" i="1"/>
  <c r="I15" i="1"/>
  <c r="H15" i="1"/>
  <c r="G15" i="1"/>
  <c r="F15" i="1"/>
  <c r="I13" i="1"/>
  <c r="H13" i="1"/>
  <c r="G13" i="1"/>
  <c r="F13" i="1"/>
  <c r="I10" i="1"/>
  <c r="H10" i="1"/>
  <c r="G10" i="1"/>
  <c r="F10" i="1"/>
  <c r="I20" i="1"/>
  <c r="H20" i="1"/>
  <c r="G20" i="1"/>
  <c r="F20" i="1"/>
  <c r="I8" i="1" l="1"/>
  <c r="H8" i="1"/>
  <c r="G8" i="1"/>
  <c r="F8" i="1"/>
  <c r="F17" i="1"/>
  <c r="I17" i="1"/>
  <c r="H17" i="1"/>
  <c r="G17" i="1"/>
</calcChain>
</file>

<file path=xl/sharedStrings.xml><?xml version="1.0" encoding="utf-8"?>
<sst xmlns="http://schemas.openxmlformats.org/spreadsheetml/2006/main" count="48" uniqueCount="45">
  <si>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</si>
  <si>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</si>
  <si>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</si>
  <si>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</si>
  <si>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</si>
  <si>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</si>
  <si>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</si>
  <si>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</si>
  <si>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</si>
  <si>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</si>
  <si>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</si>
  <si>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</si>
  <si>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</si>
  <si>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</si>
  <si>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</si>
  <si>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</si>
  <si>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</si>
  <si>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</si>
  <si>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</si>
  <si>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</si>
  <si>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</si>
  <si>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</si>
  <si>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</si>
  <si>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</si>
  <si>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</si>
  <si>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ПР</t>
  </si>
  <si>
    <t>Фрукт</t>
  </si>
  <si>
    <t>200</t>
  </si>
  <si>
    <t>Кофейный напиток с молоком сгущенным</t>
  </si>
  <si>
    <t xml:space="preserve">Щи из свежей капусты с картофелем </t>
  </si>
  <si>
    <t>250</t>
  </si>
  <si>
    <t xml:space="preserve">Пюре картофельное </t>
  </si>
  <si>
    <t>Бутерброд с сыром</t>
  </si>
  <si>
    <t>Каша молочная пшенная с маслом сливочным</t>
  </si>
  <si>
    <t>Яблоко свежее</t>
  </si>
  <si>
    <t>Кура отварная (в щи)</t>
  </si>
  <si>
    <t>Биточки рыбные</t>
  </si>
  <si>
    <t>Сок вишневый</t>
  </si>
  <si>
    <t>Винегрет овощной</t>
  </si>
  <si>
    <t>150</t>
  </si>
  <si>
    <t>50</t>
  </si>
  <si>
    <t>48</t>
  </si>
  <si>
    <t>Хлеб белый</t>
  </si>
  <si>
    <t>Хлеб пшеничный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</si>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</sst>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6" xfId="0" applyNumberFormat="1" applyFont="1" applyBorder="1" applyAlignment="1">
      <alignment horizontal="center"/>
    </xf>
    <xf numFmtId="0" fontId="3" fillId="0" borderId="1" xfId="0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B3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64.5703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1" t="s">
        <v>22</v>
      </c>
    </row>
    <row r="2" spans="1:9" x14ac:dyDescent="0.25">
      <c r="E2" t="s">
        <v>23</v>
      </c>
    </row>
    <row r="3" spans="1:9" ht="32.450000000000003" customHeight="1" x14ac:dyDescent="0.25">
      <c r="E3" t="s">
        <v>24</v>
      </c>
    </row>
    <row r="5" spans="1:9" ht="19.5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44889</v>
      </c>
    </row>
    <row r="6" spans="1:9" ht="21" customHeight="1" x14ac:dyDescent="0.25"/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35" t="s">
        <v>12</v>
      </c>
      <c r="B8" s="15" t="s">
        <v>13</v>
      </c>
      <c r="C8" s="10">
        <v>3</v>
      </c>
      <c r="D8" s="12" t="s">
        <v>32</v>
      </c>
      <c r="E8" s="8" t="s">
        <v>40</v>
      </c>
      <c r="F8" s="13">
        <f>121*1.11</f>
        <v>134.31</v>
      </c>
      <c r="G8" s="14">
        <f>6.12*1.11</f>
        <v>6.7932000000000006</v>
      </c>
      <c r="H8" s="14">
        <f>4.16*1.11</f>
        <v>4.6176000000000004</v>
      </c>
      <c r="I8" s="14">
        <f>14.76*1.11</f>
        <v>16.383600000000001</v>
      </c>
    </row>
    <row r="9" spans="1:9" x14ac:dyDescent="0.25">
      <c r="A9" s="36"/>
      <c r="B9" s="3" t="s">
        <v>14</v>
      </c>
      <c r="C9" s="10">
        <v>210</v>
      </c>
      <c r="D9" s="12" t="s">
        <v>33</v>
      </c>
      <c r="E9" s="9">
        <v>205</v>
      </c>
      <c r="F9" s="10">
        <v>252</v>
      </c>
      <c r="G9" s="13">
        <v>7.47</v>
      </c>
      <c r="H9" s="13">
        <v>8.09</v>
      </c>
      <c r="I9" s="13">
        <v>36.979999999999997</v>
      </c>
    </row>
    <row r="10" spans="1:9" x14ac:dyDescent="0.25">
      <c r="A10" s="36"/>
      <c r="B10" s="3" t="s">
        <v>26</v>
      </c>
      <c r="C10" s="10">
        <v>338</v>
      </c>
      <c r="D10" s="7" t="s">
        <v>34</v>
      </c>
      <c r="E10" s="8" t="s">
        <v>39</v>
      </c>
      <c r="F10" s="23">
        <f>47*1.5</f>
        <v>70.5</v>
      </c>
      <c r="G10" s="39">
        <f>0.4*1.5</f>
        <v>0.60000000000000009</v>
      </c>
      <c r="H10" s="39">
        <f>0.4*1.5</f>
        <v>0.60000000000000009</v>
      </c>
      <c r="I10" s="39">
        <f>9.8*1.5</f>
        <v>14.700000000000001</v>
      </c>
    </row>
    <row r="11" spans="1:9" ht="17.25" customHeight="1" x14ac:dyDescent="0.25">
      <c r="A11" s="36"/>
      <c r="B11" s="3" t="s">
        <v>15</v>
      </c>
      <c r="C11" s="10">
        <v>380</v>
      </c>
      <c r="D11" s="7" t="s">
        <v>28</v>
      </c>
      <c r="E11" s="21" t="s">
        <v>27</v>
      </c>
      <c r="F11" s="22">
        <v>113.4</v>
      </c>
      <c r="G11" s="16">
        <v>2.94</v>
      </c>
      <c r="H11" s="16">
        <v>1.99</v>
      </c>
      <c r="I11" s="16">
        <v>20.9</v>
      </c>
    </row>
    <row r="12" spans="1:9" x14ac:dyDescent="0.25">
      <c r="A12" s="3"/>
      <c r="B12" s="3"/>
      <c r="C12" s="10"/>
      <c r="D12" s="3"/>
      <c r="E12" s="3"/>
      <c r="F12" s="10"/>
      <c r="G12" s="10"/>
      <c r="H12" s="10"/>
      <c r="I12" s="10"/>
    </row>
    <row r="13" spans="1:9" x14ac:dyDescent="0.25">
      <c r="A13" s="24"/>
      <c r="B13" s="30" t="s">
        <v>13</v>
      </c>
      <c r="C13" s="10">
        <v>67</v>
      </c>
      <c r="D13" s="3" t="s">
        <v>38</v>
      </c>
      <c r="E13" s="10">
        <v>100</v>
      </c>
      <c r="F13" s="23">
        <f>125.1</f>
        <v>125.1</v>
      </c>
      <c r="G13" s="23">
        <f>1.4</f>
        <v>1.4</v>
      </c>
      <c r="H13" s="31">
        <f>10.04</f>
        <v>10.039999999999999</v>
      </c>
      <c r="I13" s="31">
        <f>7.29</f>
        <v>7.29</v>
      </c>
    </row>
    <row r="14" spans="1:9" x14ac:dyDescent="0.25">
      <c r="A14" s="36"/>
      <c r="B14" s="37" t="s">
        <v>17</v>
      </c>
      <c r="C14" s="25">
        <v>84</v>
      </c>
      <c r="D14" s="26" t="s">
        <v>29</v>
      </c>
      <c r="E14" s="27" t="s">
        <v>30</v>
      </c>
      <c r="F14" s="28">
        <v>80</v>
      </c>
      <c r="G14" s="29">
        <v>2.8</v>
      </c>
      <c r="H14" s="29">
        <v>4.0999999999999996</v>
      </c>
      <c r="I14" s="29">
        <v>7.6</v>
      </c>
    </row>
    <row r="15" spans="1:9" x14ac:dyDescent="0.25">
      <c r="A15" s="36"/>
      <c r="B15" s="38"/>
      <c r="C15" s="10">
        <v>288</v>
      </c>
      <c r="D15" s="7" t="s">
        <v>35</v>
      </c>
      <c r="E15" s="8" t="s">
        <v>44</v>
      </c>
      <c r="F15" s="20">
        <f>39.3</f>
        <v>39.299999999999997</v>
      </c>
      <c r="G15" s="18">
        <f>3.51</f>
        <v>3.51</v>
      </c>
      <c r="H15" s="18">
        <f>1.07</f>
        <v>1.07</v>
      </c>
      <c r="I15" s="18">
        <f>0.05</f>
        <v>0.05</v>
      </c>
    </row>
    <row r="16" spans="1:9" x14ac:dyDescent="0.25">
      <c r="A16" s="36"/>
      <c r="B16" s="3" t="s">
        <v>18</v>
      </c>
      <c r="C16" s="10">
        <v>234</v>
      </c>
      <c r="D16" s="7" t="s">
        <v>36</v>
      </c>
      <c r="E16" s="9">
        <v>100</v>
      </c>
      <c r="F16" s="40">
        <f>188</f>
        <v>188</v>
      </c>
      <c r="G16" s="41">
        <f>13</f>
        <v>13</v>
      </c>
      <c r="H16" s="14">
        <f>8.08</f>
        <v>8.08</v>
      </c>
      <c r="I16" s="14">
        <f>15.84</f>
        <v>15.84</v>
      </c>
    </row>
    <row r="17" spans="1:9" x14ac:dyDescent="0.25">
      <c r="A17" s="36"/>
      <c r="B17" s="3" t="s">
        <v>21</v>
      </c>
      <c r="C17" s="10">
        <v>312</v>
      </c>
      <c r="D17" s="12" t="s">
        <v>31</v>
      </c>
      <c r="E17" s="21" t="s">
        <v>39</v>
      </c>
      <c r="F17" s="32">
        <f>137.25</f>
        <v>137.25</v>
      </c>
      <c r="G17" s="16">
        <f>3.06</f>
        <v>3.06</v>
      </c>
      <c r="H17" s="33">
        <f>4.8</f>
        <v>4.8</v>
      </c>
      <c r="I17" s="33">
        <f>20.4</f>
        <v>20.399999999999999</v>
      </c>
    </row>
    <row r="18" spans="1:9" x14ac:dyDescent="0.25">
      <c r="A18" s="36"/>
      <c r="B18" s="3" t="s">
        <v>19</v>
      </c>
      <c r="C18" s="10">
        <v>389</v>
      </c>
      <c r="D18" s="17" t="s">
        <v>37</v>
      </c>
      <c r="E18" s="9">
        <v>200</v>
      </c>
      <c r="F18" s="20">
        <v>84.8</v>
      </c>
      <c r="G18" s="34">
        <v>1</v>
      </c>
      <c r="H18" s="34">
        <v>0</v>
      </c>
      <c r="I18" s="34">
        <v>20.2</v>
      </c>
    </row>
    <row r="19" spans="1:9" x14ac:dyDescent="0.25">
      <c r="A19" s="36"/>
      <c r="B19" s="3" t="s">
        <v>42</v>
      </c>
      <c r="C19" s="10" t="s">
        <v>25</v>
      </c>
      <c r="D19" s="17" t="s">
        <v>43</v>
      </c>
      <c r="E19" s="9">
        <v>37</v>
      </c>
      <c r="F19" s="19">
        <v>86.51</v>
      </c>
      <c r="G19" s="34">
        <v>2.92</v>
      </c>
      <c r="H19" s="34">
        <v>0.37</v>
      </c>
      <c r="I19" s="34">
        <v>17.87</v>
      </c>
    </row>
    <row r="20" spans="1:9" x14ac:dyDescent="0.25">
      <c r="A20" s="36"/>
      <c r="B20" s="3" t="s">
        <v>20</v>
      </c>
      <c r="C20" s="10" t="s">
        <v>25</v>
      </c>
      <c r="D20" s="7" t="s">
        <v>16</v>
      </c>
      <c r="E20" s="8" t="s">
        <v>41</v>
      </c>
      <c r="F20" s="19">
        <f>120.23</f>
        <v>120.23</v>
      </c>
      <c r="G20" s="19">
        <f>3.03</f>
        <v>3.03</v>
      </c>
      <c r="H20" s="19">
        <f>0.53</f>
        <v>0.53</v>
      </c>
      <c r="I20" s="19">
        <f>23.73</f>
        <v>23.73</v>
      </c>
    </row>
  </sheetData>
  <mergeCells count="3">
    <mergeCell ref="A8:A11"/>
    <mergeCell ref="A14:A20"/>
    <mergeCell ref="B14:B15"/>
  </mergeCells>
  <pageMargins left="0.7" right="0.7" top="0.75" bottom="0.75" header="0.3" footer="0.3"/>
  <pageSetup paperSize="9" scale="7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EE9560-95D1-473B-A799-7F6F7915A6E6}"/>
</file>

<file path=customXml/itemProps2.xml><?xml version="1.0" encoding="utf-8"?>
<ds:datastoreItem xmlns:ds="http://schemas.openxmlformats.org/officeDocument/2006/customXml" ds:itemID="{FFA733FC-7BD9-44DD-8986-741DBD0BC194}"/>
</file>

<file path=customXml/itemProps3.xml><?xml version="1.0" encoding="utf-8"?>
<ds:datastoreItem xmlns:ds="http://schemas.openxmlformats.org/officeDocument/2006/customXml" ds:itemID="{58217ACB-2402-4F62-AD15-45A9BEBAED7A}"/>
</file>

<file path=customXml/itemProps4.xml><?xml version="1.0" encoding="utf-8"?>
<ds:datastoreItem xmlns:ds="http://schemas.openxmlformats.org/officeDocument/2006/customXml" ds:itemID="{EE380074-CE03-4F80-BC77-9454DBCD2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2022-11-09T15:10:00Z</cp:lastPrinted>
  <dcterms:created xsi:type="dcterms:W3CDTF">2021-05-23T17:55:15Z</dcterms:created>
  <dcterms:modified xsi:type="dcterms:W3CDTF">2022-11-23T14:07:06Z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