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475F6C21-B04B-4ED9-BAF6-A43E3DD65D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0" i="1" l="1"/>
  <c r="H10" i="1"/>
  <c r="G10" i="1"/>
  <c r="F10" i="1"/>
  <c r="I18" i="1"/>
  <c r="H18" i="1"/>
  <c r="G18" i="1"/>
  <c r="F18" i="1"/>
  <c r="I17" i="1"/>
  <c r="H17" i="1"/>
  <c r="G17" i="1"/>
  <c r="F17" i="1"/>
  <c r="I14" i="1"/>
  <c r="H14" i="1"/>
  <c r="G14" i="1"/>
  <c r="F14" i="1"/>
  <c r="I20" i="1"/>
  <c r="H20" i="1"/>
  <c r="G20" i="1"/>
  <c r="F20" i="1"/>
  <c r="I16" i="1"/>
  <c r="H16" i="1"/>
  <c r="G16" i="1"/>
  <c r="F16" i="1"/>
</calcChain>
</file>

<file path=xl/sharedStrings.xml><?xml version="1.0" encoding="utf-8"?>
<sst xmlns="http://schemas.openxmlformats.org/spreadsheetml/2006/main" count="50" uniqueCount="46">
  <si>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</si>
  <si>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</si>
  <si>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</si>
  <si>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</si>
  <si>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</si>
  <si>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</si>
  <si>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</si>
  <si>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</si>
  <si>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</si>
  <si>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</si>
  <si>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</si>
  <si>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</si>
  <si>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</si>
  <si>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</si>
  <si>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</si>
  <si>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</si>
  <si>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</si>
  <si>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</si>
  <si>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</si>
  <si>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</si>
  <si>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</si>
  <si>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</si>
  <si>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</si>
  <si>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</si>
  <si>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</si>
  <si>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Хлеб пшеничный</t>
  </si>
  <si>
    <t>Хлеб белый</t>
  </si>
  <si>
    <t>100</t>
  </si>
  <si>
    <t>ПР</t>
  </si>
  <si>
    <t xml:space="preserve">Кукуруза отварная </t>
  </si>
  <si>
    <t>60</t>
  </si>
  <si>
    <t xml:space="preserve">Омлет натуральный </t>
  </si>
  <si>
    <t>Фрукт</t>
  </si>
  <si>
    <t>Чай с сахаром</t>
  </si>
  <si>
    <t>200</t>
  </si>
  <si>
    <t>40</t>
  </si>
  <si>
    <t>Суп картофельный</t>
  </si>
  <si>
    <t>Кура отварная (в суп)</t>
  </si>
  <si>
    <t>Биточки</t>
  </si>
  <si>
    <t xml:space="preserve">Капуста тушеная </t>
  </si>
  <si>
    <t>10</t>
  </si>
  <si>
    <t>24</t>
  </si>
  <si>
    <t>Груша свежая</t>
  </si>
  <si>
    <t>Салат из свеклы отварной</t>
  </si>
  <si>
    <t>150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</si>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</sst>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topLeftCell="B1" zoomScale="60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64.5703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1" t="s">
        <v>22</v>
      </c>
    </row>
    <row r="2" spans="1:9" x14ac:dyDescent="0.25">
      <c r="E2" t="s">
        <v>23</v>
      </c>
    </row>
    <row r="3" spans="1:9" ht="32.450000000000003" customHeight="1" x14ac:dyDescent="0.25">
      <c r="E3" t="s">
        <v>24</v>
      </c>
    </row>
    <row r="5" spans="1:9" ht="16.5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44853</v>
      </c>
    </row>
    <row r="6" spans="1:9" ht="18" customHeight="1" x14ac:dyDescent="0.25"/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30" t="s">
        <v>12</v>
      </c>
      <c r="B8" s="19" t="s">
        <v>13</v>
      </c>
      <c r="C8" s="10">
        <v>133</v>
      </c>
      <c r="D8" s="12" t="s">
        <v>29</v>
      </c>
      <c r="E8" s="8" t="s">
        <v>30</v>
      </c>
      <c r="F8" s="14">
        <v>21.2</v>
      </c>
      <c r="G8" s="14">
        <v>1.77</v>
      </c>
      <c r="H8" s="14">
        <v>0.7</v>
      </c>
      <c r="I8" s="14">
        <v>3.34</v>
      </c>
    </row>
    <row r="9" spans="1:9" x14ac:dyDescent="0.25">
      <c r="A9" s="31"/>
      <c r="B9" s="3" t="s">
        <v>14</v>
      </c>
      <c r="C9" s="10">
        <v>210</v>
      </c>
      <c r="D9" s="12" t="s">
        <v>31</v>
      </c>
      <c r="E9" s="9">
        <v>150</v>
      </c>
      <c r="F9" s="10">
        <v>223.58</v>
      </c>
      <c r="G9" s="10">
        <v>15.14</v>
      </c>
      <c r="H9" s="10">
        <v>16.899999999999999</v>
      </c>
      <c r="I9" s="10">
        <v>3.2</v>
      </c>
    </row>
    <row r="10" spans="1:9" x14ac:dyDescent="0.25">
      <c r="A10" s="31"/>
      <c r="B10" s="3" t="s">
        <v>32</v>
      </c>
      <c r="C10" s="10">
        <v>338</v>
      </c>
      <c r="D10" s="7" t="s">
        <v>42</v>
      </c>
      <c r="E10" s="8" t="s">
        <v>34</v>
      </c>
      <c r="F10" s="28">
        <f>47*2</f>
        <v>94</v>
      </c>
      <c r="G10" s="29">
        <f>0.4*2</f>
        <v>0.8</v>
      </c>
      <c r="H10" s="29">
        <f>0.3*2</f>
        <v>0.6</v>
      </c>
      <c r="I10" s="29">
        <f>10.3*2</f>
        <v>20.6</v>
      </c>
    </row>
    <row r="11" spans="1:9" ht="15" customHeight="1" x14ac:dyDescent="0.25">
      <c r="A11" s="31"/>
      <c r="B11" s="3" t="s">
        <v>15</v>
      </c>
      <c r="C11" s="10">
        <v>430</v>
      </c>
      <c r="D11" s="7" t="s">
        <v>33</v>
      </c>
      <c r="E11" s="8" t="s">
        <v>34</v>
      </c>
      <c r="F11" s="10">
        <v>60</v>
      </c>
      <c r="G11" s="14">
        <v>0.2</v>
      </c>
      <c r="H11" s="14">
        <v>0.1</v>
      </c>
      <c r="I11" s="14">
        <v>15</v>
      </c>
    </row>
    <row r="12" spans="1:9" x14ac:dyDescent="0.25">
      <c r="A12" s="31"/>
      <c r="B12" s="3" t="s">
        <v>26</v>
      </c>
      <c r="C12" s="10" t="s">
        <v>28</v>
      </c>
      <c r="D12" s="7" t="s">
        <v>25</v>
      </c>
      <c r="E12" s="8" t="s">
        <v>35</v>
      </c>
      <c r="F12" s="10">
        <v>93.52</v>
      </c>
      <c r="G12" s="14">
        <v>3.16</v>
      </c>
      <c r="H12" s="14">
        <v>0.4</v>
      </c>
      <c r="I12" s="14">
        <v>19.32</v>
      </c>
    </row>
    <row r="13" spans="1:9" x14ac:dyDescent="0.25">
      <c r="A13" s="3"/>
      <c r="B13" s="3"/>
      <c r="C13" s="10"/>
      <c r="D13" s="3"/>
      <c r="E13" s="3"/>
      <c r="F13" s="10"/>
      <c r="G13" s="10"/>
      <c r="H13" s="10"/>
      <c r="I13" s="10"/>
    </row>
    <row r="14" spans="1:9" x14ac:dyDescent="0.25">
      <c r="A14" s="22"/>
      <c r="B14" s="21" t="s">
        <v>13</v>
      </c>
      <c r="C14" s="10">
        <v>52</v>
      </c>
      <c r="D14" s="3" t="s">
        <v>43</v>
      </c>
      <c r="E14" s="10">
        <v>60</v>
      </c>
      <c r="F14" s="26">
        <f>92.8/1.67</f>
        <v>55.568862275449099</v>
      </c>
      <c r="G14" s="26">
        <f>1.41/1.67</f>
        <v>0.84431137724550898</v>
      </c>
      <c r="H14" s="25">
        <f>6.01/1.67</f>
        <v>3.5988023952095807</v>
      </c>
      <c r="I14" s="26">
        <f>8.26/1.67</f>
        <v>4.9461077844311374</v>
      </c>
    </row>
    <row r="15" spans="1:9" x14ac:dyDescent="0.25">
      <c r="A15" s="31"/>
      <c r="B15" s="33" t="s">
        <v>17</v>
      </c>
      <c r="C15" s="10">
        <v>97</v>
      </c>
      <c r="D15" s="12" t="s">
        <v>36</v>
      </c>
      <c r="E15" s="8" t="s">
        <v>34</v>
      </c>
      <c r="F15" s="23">
        <v>91.2</v>
      </c>
      <c r="G15" s="24">
        <v>1.87</v>
      </c>
      <c r="H15" s="24">
        <v>2.2599999999999998</v>
      </c>
      <c r="I15" s="24">
        <v>13.5</v>
      </c>
    </row>
    <row r="16" spans="1:9" x14ac:dyDescent="0.25">
      <c r="A16" s="31"/>
      <c r="B16" s="34"/>
      <c r="C16" s="10">
        <v>288</v>
      </c>
      <c r="D16" s="7" t="s">
        <v>37</v>
      </c>
      <c r="E16" s="8" t="s">
        <v>40</v>
      </c>
      <c r="F16" s="20">
        <f>39.3/1.5</f>
        <v>26.2</v>
      </c>
      <c r="G16" s="15">
        <f>3.51/1.5</f>
        <v>2.34</v>
      </c>
      <c r="H16" s="16">
        <f>1.07/1.5</f>
        <v>0.71333333333333337</v>
      </c>
      <c r="I16" s="16">
        <f>0.05/1.5</f>
        <v>3.3333333333333333E-2</v>
      </c>
    </row>
    <row r="17" spans="1:9" x14ac:dyDescent="0.25">
      <c r="A17" s="31"/>
      <c r="B17" s="3" t="s">
        <v>18</v>
      </c>
      <c r="C17" s="10">
        <v>268</v>
      </c>
      <c r="D17" s="7" t="s">
        <v>38</v>
      </c>
      <c r="E17" s="8" t="s">
        <v>27</v>
      </c>
      <c r="F17" s="9">
        <f>364</f>
        <v>364</v>
      </c>
      <c r="G17" s="15">
        <f>13.48</f>
        <v>13.48</v>
      </c>
      <c r="H17" s="14">
        <f>16.94</f>
        <v>16.940000000000001</v>
      </c>
      <c r="I17" s="14">
        <f>14.18</f>
        <v>14.18</v>
      </c>
    </row>
    <row r="18" spans="1:9" x14ac:dyDescent="0.25">
      <c r="A18" s="31"/>
      <c r="B18" s="3" t="s">
        <v>21</v>
      </c>
      <c r="C18" s="10">
        <v>321</v>
      </c>
      <c r="D18" s="12" t="s">
        <v>39</v>
      </c>
      <c r="E18" s="8" t="s">
        <v>44</v>
      </c>
      <c r="F18" s="18">
        <f>112.65</f>
        <v>112.65</v>
      </c>
      <c r="G18" s="27">
        <f>3.1</f>
        <v>3.1</v>
      </c>
      <c r="H18" s="17">
        <f>4.86</f>
        <v>4.8600000000000003</v>
      </c>
      <c r="I18" s="17">
        <f>14.14</f>
        <v>14.14</v>
      </c>
    </row>
    <row r="19" spans="1:9" x14ac:dyDescent="0.25">
      <c r="A19" s="31"/>
      <c r="B19" s="3" t="s">
        <v>19</v>
      </c>
      <c r="C19" s="10">
        <v>376</v>
      </c>
      <c r="D19" s="7" t="s">
        <v>45</v>
      </c>
      <c r="E19" s="9">
        <v>200</v>
      </c>
      <c r="F19" s="13">
        <v>113</v>
      </c>
      <c r="G19" s="14">
        <v>0.44</v>
      </c>
      <c r="H19" s="14">
        <v>0.02</v>
      </c>
      <c r="I19" s="14">
        <v>27.77</v>
      </c>
    </row>
    <row r="20" spans="1:9" x14ac:dyDescent="0.25">
      <c r="A20" s="32"/>
      <c r="B20" s="3" t="s">
        <v>20</v>
      </c>
      <c r="C20" s="10" t="s">
        <v>28</v>
      </c>
      <c r="D20" s="7" t="s">
        <v>16</v>
      </c>
      <c r="E20" s="8" t="s">
        <v>41</v>
      </c>
      <c r="F20" s="18">
        <f>120.23/2</f>
        <v>60.115000000000002</v>
      </c>
      <c r="G20" s="17">
        <f>3.03/2</f>
        <v>1.5149999999999999</v>
      </c>
      <c r="H20" s="17">
        <f>0.53/2</f>
        <v>0.26500000000000001</v>
      </c>
      <c r="I20" s="17">
        <f>23.73/2</f>
        <v>11.865</v>
      </c>
    </row>
  </sheetData>
  <mergeCells count="3">
    <mergeCell ref="A8:A12"/>
    <mergeCell ref="A15:A20"/>
    <mergeCell ref="B15:B16"/>
  </mergeCells>
  <pageMargins left="0.7" right="0.7" top="0.75" bottom="0.75" header="0.3" footer="0.3"/>
  <pageSetup paperSize="9" scale="7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68730-17EC-4FE5-9505-93CEB0DF242E}"/>
</file>

<file path=customXml/itemProps2.xml><?xml version="1.0" encoding="utf-8"?>
<ds:datastoreItem xmlns:ds="http://schemas.openxmlformats.org/officeDocument/2006/customXml" ds:itemID="{9DD7659C-1A2E-43AB-BF6C-BC4FB70B33A2}"/>
</file>

<file path=customXml/itemProps3.xml><?xml version="1.0" encoding="utf-8"?>
<ds:datastoreItem xmlns:ds="http://schemas.openxmlformats.org/officeDocument/2006/customXml" ds:itemID="{21862B20-62DE-4C34-99C3-5A05A3991BEB}"/>
</file>

<file path=customXml/itemProps4.xml><?xml version="1.0" encoding="utf-8"?>
<ds:datastoreItem xmlns:ds="http://schemas.openxmlformats.org/officeDocument/2006/customXml" ds:itemID="{5945CDF5-F78D-4D9D-9F21-D933DD400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2021-05-27T10:04:52Z</cp:lastPrinted>
  <dcterms:created xsi:type="dcterms:W3CDTF">2021-05-23T17:55:15Z</dcterms:created>
  <dcterms:modified xsi:type="dcterms:W3CDTF">2022-10-18T13:54:42Z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