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esktop\"/>
    </mc:Choice>
  </mc:AlternateContent>
  <bookViews>
    <workbookView xWindow="0" yWindow="0" windowWidth="19200" windowHeight="11505" tabRatio="922" activeTab="8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62913"/>
</workbook>
</file>

<file path=xl/calcChain.xml><?xml version="1.0" encoding="utf-8"?>
<calcChain xmlns="http://schemas.openxmlformats.org/spreadsheetml/2006/main">
  <c r="P23" i="10" l="1"/>
  <c r="P21" i="10" s="1"/>
  <c r="P31" i="11" l="1"/>
  <c r="P21" i="11" s="1"/>
  <c r="Q31" i="11" l="1"/>
  <c r="Q21" i="11" s="1"/>
  <c r="Q22" i="11"/>
  <c r="P22" i="11"/>
  <c r="Q23" i="11"/>
  <c r="P23" i="11"/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438" i="12" l="1"/>
  <c r="E438" i="12" s="1"/>
  <c r="H105" i="12"/>
  <c r="E105" i="12" s="1"/>
  <c r="H441" i="12"/>
  <c r="E441" i="12" s="1"/>
  <c r="H123" i="12"/>
  <c r="E123" i="12" s="1"/>
  <c r="H14" i="12"/>
  <c r="E14" i="12" s="1"/>
  <c r="H411" i="12"/>
  <c r="E411" i="12" s="1"/>
  <c r="H114" i="12"/>
  <c r="E114" i="12" s="1"/>
  <c r="H450" i="12"/>
  <c r="E450" i="12" s="1"/>
  <c r="H3" i="12" l="1"/>
  <c r="E3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<sst xmlns="http://schemas.openxmlformats.org/spreadsheetml/2006/main" count="776" uniqueCount="737">
  <si>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</si>
  <si>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</si>
  <si>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</si>
  <si>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</si>
  <si>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</si>
  <si>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</si>
  <si>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</si>
  <si>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</si>
  <si>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</si>
  <si>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</si>
  <si>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</si>
  <si>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</si>
  <si>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</si>
  <si>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</si>
  <si>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</si>
  <si>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</si>
  <si>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</si>
  <si>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</si>
  <si>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</si>
  <si>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</si>
  <si>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</si>
  <si>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</si>
  <si>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</si>
  <si>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</si>
  <si>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</si>
  <si>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</si>
  <si>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</si>
  <si>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</si>
  <si>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</si>
  <si>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</si>
  <si>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</si>
  <si>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</si>
  <si>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</si>
  <si>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</si>
  <si>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</si>
  <si>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</si>
  <si>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</si>
  <si>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</si>
  <si>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</si>
  <si>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</si>
  <si>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</si>
  <si>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</si>
  <si>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</si>
  <si>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</si>
  <si>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</si>
  <si>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</si>
  <si>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</si>
  <si>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</si>
  <si>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</si>
  <si>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</si>
  <si>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</si>
  <si>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</si>
  <si>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</si>
  <si>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</si>
  <si>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</si>
  <si>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</si>
  <si>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</si>
  <si>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</si>
  <si>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</si>
  <si>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</si>
  <si>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</si>
  <si>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</si>
  <si>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</si>
  <si>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</si>
  <si>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</si>
  <si>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</si>
  <si>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</si>
  <si>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</si>
  <si>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</si>
  <si>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</si>
  <si>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</si>
  <si>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</si>
  <si>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</si>
  <si>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</si>
  <si>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</si>
  <si>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</si>
  <si>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</si>
  <si>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</si>
  <si>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</si>
  <si>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</si>
  <si>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</si>
  <si>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</si>
  <si>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</si>
  <si>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</si>
  <si>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</si>
  <si>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</si>
  <si>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</si>
  <si>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</si>
  <si>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</si>
  <si>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</si>
  <si>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</si>
  <si>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</si>
  <si>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</si>
  <si>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</si>
  <si>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</si>
  <si>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</si>
  <si>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</si>
  <si>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</si>
  <si>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</si>
  <si>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</si>
  <si>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</si>
  <si>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</si>
  <si>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</si>
  <si>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</si>
  <si>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</si>
  <si>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</si>
  <si>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</si>
  <si>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</si>
  <si>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</si>
  <si>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</si>
  <si>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</si>
  <si>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</si>
  <si>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</si>
  <si>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</si>
  <si>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</si>
  <si>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</si>
  <si>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</si>
  <si>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</si>
  <si>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</si>
  <si>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</si>
  <si>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</si>
  <si>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</si>
  <si>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</si>
  <si>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</si>
  <si>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</si>
  <si>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</si>
  <si>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</si>
  <si>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</si>
  <si>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</si>
  <si>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</si>
  <si>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</si>
  <si>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</si>
  <si>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</si>
  <si>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</si>
  <si>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</si>
  <si>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</si>
  <si>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</si>
  <si>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</si>
  <si>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</si>
  <si>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</si>
  <si>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</si>
  <si>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</si>
  <si>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</si>
  <si>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</si>
  <si>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</si>
  <si>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</si>
  <si>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</si>
  <si>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</si>
  <si>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</si>
  <si>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</si>
  <si>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</si>
  <si>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</si>
  <si>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</si>
  <si>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</si>
  <si>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</si>
  <si>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</si>
  <si>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</si>
  <si>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</si>
  <si>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</si>
  <si>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</si>
  <si>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</si>
  <si>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</si>
  <si>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</si>
  <si>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</si>
  <si>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</si>
  <si>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</si>
  <si>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</si>
  <si>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</si>
  <si>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</si>
  <si>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</si>
  <si>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</si>
  <si>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</si>
  <si>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</si>
  <si>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</si>
  <si>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</si>
  <si>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</si>
  <si>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</si>
  <si>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</si>
  <si>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</si>
  <si>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</si>
  <si>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</si>
  <si>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</si>
  <si>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</si>
  <si>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</si>
  <si>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</si>
  <si>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</si>
  <si>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</si>
  <si>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</si>
  <si>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</si>
  <si>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</si>
  <si>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</si>
  <si>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</si>
  <si>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</si>
  <si>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</si>
  <si>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</si>
  <si>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</si>
  <si>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</si>
  <si>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</si>
  <si>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</si>
  <si>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</si>
  <si>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</si>
  <si>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</si>
  <si>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</si>
  <si>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</si>
  <si>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</si>
  <si>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</si>
  <si>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</si>
  <si>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</si>
  <si>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</si>
  <si>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</si>
  <si>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</si>
  <si>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</si>
  <si>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</si>
  <si>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</si>
  <si>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</si>
  <si>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</si>
  <si>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</si>
  <si>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</si>
  <si>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</si>
  <si>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</si>
  <si>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</si>
  <si>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</si>
  <si>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</si>
  <si>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</si>
  <si>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</si>
  <si>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</si>
  <si>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</si>
  <si>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</si>
  <si>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</si>
  <si>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</si>
  <si>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</si>
  <si>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</si>
  <si>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</si>
  <si>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</si>
  <si>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</si>
  <si>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</si>
  <si>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</si>
  <si>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</si>
  <si>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</si>
  <si>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</si>
  <si>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</si>
  <si>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</si>
  <si>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</si>
  <si>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</si>
  <si>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</si>
  <si>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</si>
  <si>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</si>
  <si>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</si>
  <si>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</si>
  <si>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</si>
  <si>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</si>
  <si>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</si>
  <si>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</si>
  <si>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</si>
  <si>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</si>
  <si>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</si>
  <si>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</si>
  <si>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</si>
  <si>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</si>
  <si>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</si>
  <si>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</si>
  <si>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</si>
  <si>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</si>
  <si>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</si>
  <si>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</si>
  <si>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</si>
  <si>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</si>
  <si>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</si>
  <si>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</si>
  <si>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</si>
  <si>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</si>
  <si>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</si>
  <si>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</si>
  <si>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</si>
  <si>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</si>
  <si>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</si>
  <si>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</si>
  <si>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</si>
  <si>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</si>
  <si>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</si>
  <si>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</si>
  <si>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</si>
  <si>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</si>
  <si>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</si>
  <si>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</si>
  <si>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</si>
  <si>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</si>
  <si>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</si>
  <si>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</si>
  <si>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</si>
  <si>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</si>
  <si>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</si>
  <si>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</si>
  <si>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</si>
  <si>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</si>
  <si>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</si>
  <si>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</si>
  <si>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</si>
  <si>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</si>
  <si>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</si>
  <si>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</si>
  <si>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</si>
  <si>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</si>
  <si>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</si>
  <si>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</si>
  <si>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</si>
  <si>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</si>
  <si>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</si>
  <si>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</si>
  <si>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</si>
  <si>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</si>
  <si>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</si>
  <si>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</si>
  <si>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</si>
  <si>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</si>
  <si>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</si>
  <si>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</si>
  <si>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</si>
  <si>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</si>
  <si>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</si>
  <si>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</si>
  <si>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</si>
  <si>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</si>
  <si>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</si>
  <si>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</si>
  <si>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</si>
  <si>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</si>
  <si>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</si>
  <si>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</si>
  <si>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</si>
  <si>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</si>
  <si>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</si>
  <si>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</si>
  <si>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</si>
  <si>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</si>
  <si>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</si>
  <si>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</si>
  <si>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</si>
  <si>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</si>
  <si>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</si>
  <si>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</si>
  <si>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</si>
  <si>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</si>
  <si>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</si>
  <si>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</si>
  <si>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</si>
  <si>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</si>
  <si>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</si>
  <si>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</si>
  <si>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</si>
  <si>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</si>
  <si>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</si>
  <si>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</si>
  <si>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</si>
  <si>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</si>
  <si>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</si>
  <si>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</si>
  <si>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</si>
  <si>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</si>
  <si>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</si>
  <si>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</si>
  <si>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</si>
  <si>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</si>
  <si>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</si>
  <si>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</si>
  <si>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</si>
  <si>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</si>
  <si>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</si>
  <si>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</si>
  <si>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</si>
  <si>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</si>
  <si>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</si>
  <si>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</si>
  <si>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</si>
  <si>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</si>
  <si>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</si>
  <si>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</si>
  <si>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</si>
  <si>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</si>
  <si>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</si>
  <si>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</si>
  <si>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</si>
  <si>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</si>
  <si>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</si>
  <si>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</si>
  <si>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</si>
  <si>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</si>
  <si>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</si>
  <si>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</si>
  <si>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</si>
  <si>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</si>
  <si>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</si>
  <si>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</si>
  <si>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</si>
  <si>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</si>
  <si>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</si>
  <si>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</si>
  <si>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</si>
  <si>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</si>
  <si>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</si>
  <si>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</si>
  <si>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</si>
  <si>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</si>
  <si>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</si>
  <si>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</si>
  <si>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</si>
  <si>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</si>
  <si>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</si>
  <si>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</si>
  <si>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</si>
  <si>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</si>
  <si>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</si>
  <si>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</si>
  <si>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</si>
  <si>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</si>
  <si>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</si>
  <si>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</si>
  <si>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</si>
  <si>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</si>
  <si>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</si>
  <si>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</si>
  <si>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</si>
  <si>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</si>
  <si>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</si>
  <si>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</si>
  <si>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</si>
  <si>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</si>
  <si>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</si>
  <si>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</si>
  <si>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</si>
  <si>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</si>
  <si>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</si>
  <si>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</si>
  <si>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</si>
  <si>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</si>
  <si>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</si>
  <si>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</si>
  <si>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</si>
  <si>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</si>
  <si>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</si>
  <si>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</si>
  <si>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</si>
  <si>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</si>
  <si>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</si>
  <si>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</si>
  <si>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</si>
  <si>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</si>
  <si>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</si>
  <si>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</si>
  <si>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</si>
  <si>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</si>
  <si>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</si>
  <si>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</si>
  <si>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</si>
  <si>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</si>
  <si>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</si>
  <si>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</si>
  <si>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</si>
  <si>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</si>
  <si>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</si>
  <si>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</si>
  <si>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</si>
  <si>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</si>
  <si>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</si>
  <si>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</si>
  <si>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</si>
  <si>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</si>
  <si>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</si>
  <si>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</si>
  <si>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</si>
  <si>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</si>
  <si>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</si>
  <si>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</si>
  <si>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</si>
  <si>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</si>
  <si>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</si>
  <si>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</si>
  <si>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</si>
  <si>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</si>
  <si>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</si>
  <si>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</si>
  <si>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</si>
  <si>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</si>
  <si>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</si>
  <si>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</si>
  <si>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</si>
  <si>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</si>
  <si>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</si>
  <si>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</si>
  <si>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</si>
  <si>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</si>
  <si>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</si>
  <si>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</si>
  <si>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</si>
  <si>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</si>
  <si>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</si>
  <si>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</si>
  <si>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</si>
  <si>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</si>
  <si>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</si>
  <si>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</si>
  <si>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</si>
  <si>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</si>
  <si>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</si>
  <si>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</si>
  <si>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</si>
  <si>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</si>
  <si>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</si>
  <si>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</si>
  <si>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</si>
  <si>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</si>
  <si>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</si>
  <si>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</si>
  <si>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</si>
  <si>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</si>
  <si>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</si>
  <si>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</si>
  <si>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</si>
  <si>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</si>
  <si>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</si>
  <si>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</si>
  <si>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</si>
  <si>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</si>
  <si>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</si>
  <si>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</si>
  <si>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</si>
  <si>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</si>
  <si>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</si>
  <si>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</si>
  <si>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</si>
  <si>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</si>
  <si>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</si>
  <si>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</si>
  <si>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</si>
  <si>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</si>
  <si>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</si>
  <si>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</si>
  <si>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</si>
  <si>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</si>
  <si>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</si>
  <si>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</si>
  <si>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</si>
  <si>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</si>
  <si>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</si>
  <si>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</si>
  <si>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</si>
  <si>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</si>
  <si>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</si>
  <si>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</si>
  <si>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</si>
  <si>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</si>
  <si>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</si>
  <si>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</si>
  <si>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</si>
  <si>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</si>
  <si>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</si>
  <si>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</si>
  <si>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</si>
  <si>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</si>
  <si>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</si>
  <si>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</si>
  <si>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</si>
  <si>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</si>
  <si>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</si>
  <si>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</si>
  <si>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</si>
  <si>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</si>
  <si>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</si>
  <si>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</si>
  <si>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</si>
  <si>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</si>
  <si>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</si>
  <si>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</si>
  <si>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</si>
  <si>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</si>
  <si>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</si>
  <si>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</si>
  <si>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</si>
  <si>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</si>
  <si>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</si>
  <si>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</si>
  <si>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</si>
  <si>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</si>
  <si>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</si>
  <si>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</si>
  <si>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</si>
  <si>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</si>
  <si>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</si>
  <si>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</si>
  <si>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</si>
  <si>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</si>
  <si>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</si>
  <si>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</si>
  <si>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</si>
  <si>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</si>
  <si>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</si>
  <si>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</si>
  <si>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</si>
  <si>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</si>
  <si>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</si>
  <si>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</si>
  <si>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</si>
  <si>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</si>
  <si>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</si>
  <si>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</si>
  <si>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</si>
  <si>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</si>
  <si>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</si>
  <si>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</si>
  <si>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</si>
  <si>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</si>
  <si>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</si>
  <si>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</si>
  <si>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</si>
  <si>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</si>
  <si>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</si>
  <si>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</si>
  <si>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</si>
  <si>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</si>
  <si>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</si>
  <si>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</si>
  <si>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</si>
  <si>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</si>
  <si>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</si>
  <si>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</si>
  <si>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</si>
  <si>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</si>
  <si>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</si>
  <si>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</si>
  <si>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</si>
  <si>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</si>
  <si>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</si>
  <si>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</si>
  <si>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</si>
  <si>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</si>
  <si>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</si>
  <si>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</si>
  <si>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</si>
  <si>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</si>
  <si>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</si>
  <si>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</si>
  <si>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</si>
  <si>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</si>
  <si>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</si>
  <si>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</si>
  <si>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</si>
  <si>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</si>
  <si>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</si>
  <si>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</si>
  <si>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</si>
  <si>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</si>
  <si>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</si>
  <si>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</si>
  <si>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</si>
  <si>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</si>
  <si>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</si>
  <si>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</si>
  <si>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</si>
  <si>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</si>
  <si>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</si>
  <si>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</si>
  <si>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</si>
  <si>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</si>
  <si>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</si>
  <si>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</si>
  <si>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</si>
  <si>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</si>
  <si>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</si>
  <si>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</si>
  <si>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</si>
  <si>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</si>
  <si>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</si>
  <si>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</si>
  <si>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</si>
  <si>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</si>
  <si>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</si>
  <si>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</si>
  <si>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</si>
  <si>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</si>
  <si>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</si>
  <si>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</si>
  <si>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</si>
  <si>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</si>
  <si>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</si>
  <si>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</si>
  <si>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</si>
  <si>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</si>
  <si>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</si>
  <si>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</si>
  <si>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</si>
  <si>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</si>
  <si>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</si>
  <si>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</si>
  <si>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</si>
  <si>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</si>
  <si>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</si>
  <si>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</si>
  <si>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</si>
  <si>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</si>
  <si>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</si>
  <si>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</si>
  <si>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</si>
  <si>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</si>
  <si>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</si>
  <si>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</si>
  <si>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</si>
  <si>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</si>
  <si>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</si>
  <si>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</si>
  <si>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</si>
  <si>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</si>
  <si>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</si>
  <si>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</si>
  <si>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</si>
  <si>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</si>
  <si>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</si>
  <si>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</si>
  <si>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</si>
  <si>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</si>
  <si>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</si>
  <si>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</si>
  <si>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</si>
  <si>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</si>
  <si>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</si>
  <si>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</si>
  <si>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</si>
  <si>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</si>
  <si>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</si>
  <si>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</si>
  <si>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</si>
  <si>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</si>
  <si>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</si>
  <si>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МУДО ДЮСШ г.п.п. Чистые Боры</t>
  </si>
  <si>
    <t>157049 Костромская обл., г.п.п. Чистые Боры, б-р Строителей, 20А</t>
  </si>
  <si>
    <t>Директор</t>
  </si>
  <si>
    <t>Шляхтова Т. И.</t>
  </si>
  <si>
    <t>(49435) 35104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</si>
</sst>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\(00\)"/>
    <numFmt numFmtId="166" formatCode="[$-F800]dddd\,\ mmmm\ dd\,\ yyyy"/>
    <numFmt numFmtId="167" formatCode="0000000"/>
  </numFmts>
  <fonts count="15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8" workbookViewId="0">
      <selection activeCell="V38" sqref="V38:AQ38"/>
    </sheetView>
  </sheetViews>
  <sheetFormatPr defaultRowHeight="12.75" x14ac:dyDescent="0.2"/>
  <cols>
    <col min="1" max="87" width="2" style="27" customWidth="1"/>
    <col min="88" max="88" width="1.83203125" style="35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124" t="s">
        <v>90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6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36" t="s">
        <v>91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8"/>
    </row>
    <row r="16" spans="1:87" ht="15" customHeight="1" thickBot="1" x14ac:dyDescent="0.25"/>
    <row r="17" spans="1:87" ht="15" customHeight="1" thickBot="1" x14ac:dyDescent="0.25">
      <c r="H17" s="121" t="s">
        <v>186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3"/>
    </row>
    <row r="18" spans="1:87" ht="20.100000000000001" customHeight="1" thickBot="1" x14ac:dyDescent="0.25"/>
    <row r="19" spans="1:87" ht="15" customHeight="1" x14ac:dyDescent="0.2">
      <c r="K19" s="139" t="s">
        <v>103</v>
      </c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1"/>
    </row>
    <row r="20" spans="1:87" ht="15" customHeight="1" thickBot="1" x14ac:dyDescent="0.25">
      <c r="K20" s="142" t="s">
        <v>92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27">
        <v>2019</v>
      </c>
      <c r="AR20" s="127"/>
      <c r="AS20" s="127"/>
      <c r="AT20" s="144" t="s">
        <v>93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5"/>
    </row>
    <row r="21" spans="1:87" ht="20.100000000000001" customHeight="1" thickBot="1" x14ac:dyDescent="0.25"/>
    <row r="22" spans="1:87" ht="15.75" customHeight="1" thickBot="1" x14ac:dyDescent="0.25">
      <c r="A22" s="131" t="s">
        <v>94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21" t="s">
        <v>95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49" t="s">
        <v>102</v>
      </c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1"/>
    </row>
    <row r="23" spans="1:87" ht="15" customHeight="1" x14ac:dyDescent="0.2">
      <c r="A23" s="146" t="s">
        <v>158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8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 x14ac:dyDescent="0.2">
      <c r="A24" s="128" t="s">
        <v>159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30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 x14ac:dyDescent="0.25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7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 x14ac:dyDescent="0.2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20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21" t="s">
        <v>96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3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 x14ac:dyDescent="0.25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 x14ac:dyDescent="0.25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 x14ac:dyDescent="0.2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 x14ac:dyDescent="0.25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 x14ac:dyDescent="0.25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41618918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7:AQ37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W49"/>
  <sheetViews>
    <sheetView showGridLines="0" topLeftCell="A17" workbookViewId="0">
      <selection activeCell="P40" sqref="P40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f>P22+P31+P38+P39</f>
        <v>13036</v>
      </c>
      <c r="Q21" s="66">
        <f>Q22+Q31+Q38+Q39</f>
        <v>1024</v>
      </c>
    </row>
    <row r="22" spans="1:17" ht="15.75" x14ac:dyDescent="0.2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f>P23+P29+P30</f>
        <v>5252</v>
      </c>
      <c r="Q22" s="66">
        <f>Q23+Q29+Q30</f>
        <v>731</v>
      </c>
    </row>
    <row r="23" spans="1:17" ht="15.75" x14ac:dyDescent="0.2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f>P24+P25+P26+P27+P28</f>
        <v>4119</v>
      </c>
      <c r="Q23" s="66">
        <f>Q24+Q25+Q26+Q27+Q28</f>
        <v>574</v>
      </c>
    </row>
    <row r="24" spans="1:17" ht="25.5" x14ac:dyDescent="0.2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877</v>
      </c>
      <c r="Q24" s="66"/>
    </row>
    <row r="25" spans="1:17" ht="15.75" x14ac:dyDescent="0.2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1422</v>
      </c>
      <c r="Q25" s="66"/>
    </row>
    <row r="26" spans="1:17" ht="15.75" x14ac:dyDescent="0.2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136</v>
      </c>
      <c r="Q26" s="66"/>
    </row>
    <row r="27" spans="1:17" ht="15.75" x14ac:dyDescent="0.2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222</v>
      </c>
      <c r="Q27" s="66">
        <v>106</v>
      </c>
    </row>
    <row r="28" spans="1:17" ht="15.75" x14ac:dyDescent="0.2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1462</v>
      </c>
      <c r="Q28" s="66">
        <v>468</v>
      </c>
    </row>
    <row r="29" spans="1:17" ht="15.75" x14ac:dyDescent="0.2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 x14ac:dyDescent="0.2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1133</v>
      </c>
      <c r="Q30" s="66">
        <v>157</v>
      </c>
    </row>
    <row r="31" spans="1:17" ht="15.75" x14ac:dyDescent="0.2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f>P32+P33+P34+P35+P36+P37</f>
        <v>7496</v>
      </c>
      <c r="Q31" s="66">
        <f>Q32+Q33+Q34+Q35+Q36+Q37</f>
        <v>293</v>
      </c>
    </row>
    <row r="32" spans="1:17" ht="15.75" x14ac:dyDescent="0.2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12</v>
      </c>
      <c r="Q32" s="66">
        <v>20</v>
      </c>
    </row>
    <row r="33" spans="1:23" ht="15.75" x14ac:dyDescent="0.2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11</v>
      </c>
      <c r="Q33" s="66"/>
    </row>
    <row r="34" spans="1:23" ht="15.75" x14ac:dyDescent="0.2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5614</v>
      </c>
      <c r="Q34" s="66"/>
    </row>
    <row r="35" spans="1:23" ht="15.75" x14ac:dyDescent="0.2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 x14ac:dyDescent="0.2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1793</v>
      </c>
      <c r="Q36" s="66">
        <v>20</v>
      </c>
    </row>
    <row r="37" spans="1:23" ht="15.75" x14ac:dyDescent="0.2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66</v>
      </c>
      <c r="Q37" s="66">
        <v>253</v>
      </c>
    </row>
    <row r="38" spans="1:23" ht="15.75" x14ac:dyDescent="0.2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 x14ac:dyDescent="0.2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288</v>
      </c>
      <c r="Q39" s="66"/>
    </row>
    <row r="40" spans="1:23" ht="15.75" x14ac:dyDescent="0.2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856</v>
      </c>
      <c r="Q40" s="66">
        <v>128</v>
      </c>
    </row>
    <row r="44" spans="1:23" s="5" customFormat="1" ht="38.25" customHeight="1" x14ac:dyDescent="0.2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 x14ac:dyDescent="0.2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:23" s="5" customFormat="1" x14ac:dyDescent="0.2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pans="1:23" s="5" customFormat="1" x14ac:dyDescent="0.2"/>
    <row r="48" spans="1:23" s="5" customFormat="1" ht="15.75" x14ac:dyDescent="0.2">
      <c r="O48" s="32"/>
      <c r="P48" s="162" t="s">
        <v>736</v>
      </c>
      <c r="Q48" s="162"/>
      <c r="S48" s="166"/>
      <c r="T48" s="166"/>
      <c r="U48" s="166"/>
    </row>
    <row r="49" spans="16:21" s="5" customFormat="1" x14ac:dyDescent="0.2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x14ac:dyDescent="0.2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 x14ac:dyDescent="0.2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 x14ac:dyDescent="0.2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x14ac:dyDescent="0.2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 x14ac:dyDescent="0.2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x14ac:dyDescent="0.2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9</v>
      </c>
      <c r="F3" s="75"/>
      <c r="G3" s="75"/>
      <c r="H3" s="76">
        <f>SUM(H4:H11,H12,H14,H105,H112,H114,H123,H411,H438,H441,H450)</f>
        <v>9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МУДО ДЮСШ г.п.п. Чистые Боры</v>
      </c>
      <c r="O4" s="77">
        <f ca="1">TODAY()</f>
        <v>43847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157049 Костромская обл., г.п.п. Чистые Боры, б-р Строителей, 20А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41618918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1</v>
      </c>
      <c r="F14" s="75"/>
      <c r="G14" s="75"/>
      <c r="H14" s="75">
        <f>SUM(H15:H104)</f>
        <v>1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1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3</v>
      </c>
      <c r="F123" s="75"/>
      <c r="G123" s="75"/>
      <c r="H123" s="75">
        <f>SUM(H124:H410)</f>
        <v>3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1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1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1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4</v>
      </c>
      <c r="F411" s="80"/>
      <c r="G411" s="80"/>
      <c r="H411" s="80">
        <f>SUM(H412:H437)</f>
        <v>4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1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1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1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1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223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 x14ac:dyDescent="0.2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 x14ac:dyDescent="0.2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 x14ac:dyDescent="0.2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 x14ac:dyDescent="0.2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 x14ac:dyDescent="0.2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 x14ac:dyDescent="0.2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 x14ac:dyDescent="0.2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S21" sqref="S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x14ac:dyDescent="0.2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 x14ac:dyDescent="0.2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4</v>
      </c>
      <c r="Q21" s="8">
        <v>2</v>
      </c>
      <c r="R21" s="8">
        <v>327</v>
      </c>
      <c r="S21" s="8"/>
      <c r="T21" s="8"/>
      <c r="U21" s="8"/>
      <c r="V21" s="8"/>
      <c r="W21" s="8"/>
    </row>
    <row r="22" spans="1:23" ht="25.5" x14ac:dyDescent="0.2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4</v>
      </c>
      <c r="Q26" s="8"/>
      <c r="R26" s="8">
        <v>327</v>
      </c>
      <c r="S26" s="8"/>
      <c r="T26" s="8"/>
      <c r="U26" s="8"/>
      <c r="V26" s="8"/>
      <c r="W26" s="8"/>
    </row>
    <row r="27" spans="1:23" ht="15.75" x14ac:dyDescent="0.2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 x14ac:dyDescent="0.2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4</v>
      </c>
      <c r="Q31" s="8">
        <v>2</v>
      </c>
      <c r="R31" s="8">
        <v>327</v>
      </c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2" t="s">
        <v>161</v>
      </c>
      <c r="O17" s="152"/>
      <c r="P17" s="152"/>
      <c r="Q17" s="152"/>
      <c r="R17" s="152"/>
      <c r="S17" s="152"/>
      <c r="T17" s="152"/>
    </row>
    <row r="18" spans="14:20" x14ac:dyDescent="0.2">
      <c r="O18" s="157" t="s">
        <v>690</v>
      </c>
      <c r="P18" s="157"/>
      <c r="Q18" s="157"/>
      <c r="R18" s="157"/>
      <c r="S18" s="157"/>
      <c r="T18" s="157"/>
    </row>
    <row r="19" spans="14:20" ht="76.5" x14ac:dyDescent="0.2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 x14ac:dyDescent="0.2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3" sqref="P23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x14ac:dyDescent="0.2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1</v>
      </c>
    </row>
    <row r="22" spans="1:16" ht="15.75" x14ac:dyDescent="0.2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50</v>
      </c>
    </row>
    <row r="23" spans="1:16" ht="15.75" x14ac:dyDescent="0.2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65</v>
      </c>
    </row>
    <row r="24" spans="1:16" ht="25.5" x14ac:dyDescent="0.2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 x14ac:dyDescent="0.2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50</v>
      </c>
    </row>
    <row r="26" spans="1:16" ht="15.75" x14ac:dyDescent="0.2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2</v>
      </c>
    </row>
    <row r="27" spans="1:16" ht="15.75" x14ac:dyDescent="0.2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65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Q22" sqref="Q22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x14ac:dyDescent="0.2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 x14ac:dyDescent="0.2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 x14ac:dyDescent="0.2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128</v>
      </c>
      <c r="Q22" s="8">
        <v>47</v>
      </c>
    </row>
    <row r="23" spans="1:17" ht="15.75" x14ac:dyDescent="0.2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171</v>
      </c>
      <c r="Q23" s="8">
        <v>70</v>
      </c>
    </row>
    <row r="24" spans="1:17" ht="15.75" x14ac:dyDescent="0.2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28</v>
      </c>
      <c r="Q24" s="8">
        <v>10</v>
      </c>
    </row>
    <row r="25" spans="1:17" ht="15.75" x14ac:dyDescent="0.2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 x14ac:dyDescent="0.2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327</v>
      </c>
      <c r="Q26" s="8">
        <v>127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B19" zoomScaleNormal="85" workbookViewId="0">
      <selection activeCell="AR21" sqref="AR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20.100000000000001" customHeight="1" x14ac:dyDescent="0.2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 x14ac:dyDescent="0.2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27</v>
      </c>
      <c r="Q21" s="8"/>
      <c r="R21" s="8">
        <v>18</v>
      </c>
      <c r="S21" s="8">
        <v>19</v>
      </c>
      <c r="T21" s="8"/>
      <c r="U21" s="8">
        <v>27</v>
      </c>
      <c r="V21" s="8">
        <v>9</v>
      </c>
      <c r="W21" s="8">
        <v>6</v>
      </c>
      <c r="X21" s="8">
        <v>1</v>
      </c>
      <c r="Y21" s="8"/>
      <c r="Z21" s="8">
        <v>20</v>
      </c>
      <c r="AA21" s="8">
        <v>9</v>
      </c>
      <c r="AB21" s="8">
        <v>4</v>
      </c>
      <c r="AC21" s="8">
        <v>5</v>
      </c>
      <c r="AD21" s="8">
        <v>5</v>
      </c>
      <c r="AE21" s="8">
        <v>16</v>
      </c>
      <c r="AF21" s="8">
        <v>3</v>
      </c>
      <c r="AG21" s="8"/>
      <c r="AH21" s="8">
        <v>6</v>
      </c>
      <c r="AI21" s="8">
        <v>8</v>
      </c>
      <c r="AJ21" s="8">
        <v>4</v>
      </c>
      <c r="AK21" s="8">
        <v>2</v>
      </c>
      <c r="AL21" s="8">
        <v>6</v>
      </c>
      <c r="AM21" s="8">
        <v>7</v>
      </c>
      <c r="AN21" s="8">
        <v>2</v>
      </c>
      <c r="AO21" s="8">
        <v>2</v>
      </c>
      <c r="AP21" s="8">
        <v>23</v>
      </c>
      <c r="AQ21" s="8">
        <v>10</v>
      </c>
      <c r="AR21" s="8">
        <v>8</v>
      </c>
    </row>
    <row r="22" spans="1:44" ht="30" customHeight="1" x14ac:dyDescent="0.25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/>
      <c r="R22" s="8">
        <v>2</v>
      </c>
      <c r="S22" s="8">
        <v>2</v>
      </c>
      <c r="T22" s="8"/>
      <c r="U22" s="8">
        <v>2</v>
      </c>
      <c r="V22" s="8">
        <v>2</v>
      </c>
      <c r="W22" s="8">
        <v>1</v>
      </c>
      <c r="X22" s="8">
        <v>1</v>
      </c>
      <c r="Y22" s="8"/>
      <c r="Z22" s="8"/>
      <c r="AA22" s="8"/>
      <c r="AB22" s="8"/>
      <c r="AC22" s="8">
        <v>1</v>
      </c>
      <c r="AD22" s="8">
        <v>1</v>
      </c>
      <c r="AE22" s="8">
        <v>1</v>
      </c>
      <c r="AF22" s="8"/>
      <c r="AG22" s="8"/>
      <c r="AH22" s="8"/>
      <c r="AI22" s="8"/>
      <c r="AJ22" s="8"/>
      <c r="AK22" s="8"/>
      <c r="AL22" s="8"/>
      <c r="AM22" s="8">
        <v>2</v>
      </c>
      <c r="AN22" s="8"/>
      <c r="AO22" s="8"/>
      <c r="AP22" s="8">
        <v>2</v>
      </c>
      <c r="AQ22" s="8">
        <v>1</v>
      </c>
      <c r="AR22" s="8">
        <v>1</v>
      </c>
    </row>
    <row r="23" spans="1:44" ht="30" customHeight="1" x14ac:dyDescent="0.25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/>
      <c r="AR23" s="8"/>
    </row>
    <row r="24" spans="1:44" ht="20.100000000000001" customHeight="1" x14ac:dyDescent="0.25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/>
      <c r="R24" s="8">
        <v>1</v>
      </c>
      <c r="S24" s="8">
        <v>1</v>
      </c>
      <c r="T24" s="8"/>
      <c r="U24" s="8">
        <v>1</v>
      </c>
      <c r="V24" s="8">
        <v>1</v>
      </c>
      <c r="W24" s="8"/>
      <c r="X24" s="8">
        <v>1</v>
      </c>
      <c r="Y24" s="8"/>
      <c r="Z24" s="8"/>
      <c r="AA24" s="8"/>
      <c r="AB24" s="8"/>
      <c r="AC24" s="8"/>
      <c r="AD24" s="8"/>
      <c r="AE24" s="8">
        <v>1</v>
      </c>
      <c r="AF24" s="8"/>
      <c r="AG24" s="8"/>
      <c r="AH24" s="8"/>
      <c r="AI24" s="8"/>
      <c r="AJ24" s="8"/>
      <c r="AK24" s="8"/>
      <c r="AL24" s="8"/>
      <c r="AM24" s="8">
        <v>1</v>
      </c>
      <c r="AN24" s="8"/>
      <c r="AO24" s="8"/>
      <c r="AP24" s="8">
        <v>1</v>
      </c>
      <c r="AQ24" s="8">
        <v>1</v>
      </c>
      <c r="AR24" s="8">
        <v>1</v>
      </c>
    </row>
    <row r="25" spans="1:44" ht="20.100000000000001" customHeight="1" x14ac:dyDescent="0.25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 x14ac:dyDescent="0.25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 x14ac:dyDescent="0.25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8</v>
      </c>
      <c r="Q27" s="8"/>
      <c r="R27" s="8">
        <v>3</v>
      </c>
      <c r="S27" s="8">
        <v>4</v>
      </c>
      <c r="T27" s="8"/>
      <c r="U27" s="8">
        <v>8</v>
      </c>
      <c r="V27" s="8"/>
      <c r="W27" s="8">
        <v>5</v>
      </c>
      <c r="X27" s="8"/>
      <c r="Y27" s="8"/>
      <c r="Z27" s="8">
        <v>3</v>
      </c>
      <c r="AA27" s="8">
        <v>5</v>
      </c>
      <c r="AB27" s="8">
        <v>2</v>
      </c>
      <c r="AC27" s="8">
        <v>4</v>
      </c>
      <c r="AD27" s="8">
        <v>4</v>
      </c>
      <c r="AE27" s="8">
        <v>4</v>
      </c>
      <c r="AF27" s="8">
        <v>3</v>
      </c>
      <c r="AG27" s="8"/>
      <c r="AH27" s="8"/>
      <c r="AI27" s="8">
        <v>3</v>
      </c>
      <c r="AJ27" s="8"/>
      <c r="AK27" s="8">
        <v>2</v>
      </c>
      <c r="AL27" s="8">
        <v>1</v>
      </c>
      <c r="AM27" s="8">
        <v>2</v>
      </c>
      <c r="AN27" s="8"/>
      <c r="AO27" s="8">
        <v>1</v>
      </c>
      <c r="AP27" s="8">
        <v>7</v>
      </c>
      <c r="AQ27" s="8">
        <v>2</v>
      </c>
      <c r="AR27" s="8">
        <v>1</v>
      </c>
    </row>
    <row r="28" spans="1:44" ht="30" customHeight="1" x14ac:dyDescent="0.25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 x14ac:dyDescent="0.25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 x14ac:dyDescent="0.25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 x14ac:dyDescent="0.25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 x14ac:dyDescent="0.25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8</v>
      </c>
      <c r="Q32" s="8"/>
      <c r="R32" s="8">
        <v>3</v>
      </c>
      <c r="S32" s="8">
        <v>4</v>
      </c>
      <c r="T32" s="8"/>
      <c r="U32" s="8">
        <v>8</v>
      </c>
      <c r="V32" s="8"/>
      <c r="W32" s="8"/>
      <c r="X32" s="8"/>
      <c r="Y32" s="8"/>
      <c r="Z32" s="8">
        <v>3</v>
      </c>
      <c r="AA32" s="8">
        <v>5</v>
      </c>
      <c r="AB32" s="8">
        <v>2</v>
      </c>
      <c r="AC32" s="8">
        <v>4</v>
      </c>
      <c r="AD32" s="8">
        <v>4</v>
      </c>
      <c r="AE32" s="8">
        <v>4</v>
      </c>
      <c r="AF32" s="8">
        <v>3</v>
      </c>
      <c r="AG32" s="8"/>
      <c r="AH32" s="8"/>
      <c r="AI32" s="8">
        <v>3</v>
      </c>
      <c r="AJ32" s="8"/>
      <c r="AK32" s="8">
        <v>2</v>
      </c>
      <c r="AL32" s="8">
        <v>1</v>
      </c>
      <c r="AM32" s="8">
        <v>2</v>
      </c>
      <c r="AN32" s="8"/>
      <c r="AO32" s="8">
        <v>1</v>
      </c>
      <c r="AP32" s="8">
        <v>7</v>
      </c>
      <c r="AQ32" s="8">
        <v>2</v>
      </c>
      <c r="AR32" s="8">
        <v>1</v>
      </c>
    </row>
    <row r="33" spans="1:44" ht="20.100000000000001" customHeight="1" x14ac:dyDescent="0.25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00000000000001" customHeight="1" x14ac:dyDescent="0.25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 x14ac:dyDescent="0.25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00000000000001" customHeight="1" x14ac:dyDescent="0.25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17</v>
      </c>
      <c r="Q36" s="8"/>
      <c r="R36" s="8">
        <v>13</v>
      </c>
      <c r="S36" s="8">
        <v>13</v>
      </c>
      <c r="T36" s="8"/>
      <c r="U36" s="8">
        <v>17</v>
      </c>
      <c r="V36" s="8">
        <v>7</v>
      </c>
      <c r="W36" s="8"/>
      <c r="X36" s="8"/>
      <c r="Y36" s="8"/>
      <c r="Z36" s="8">
        <v>17</v>
      </c>
      <c r="AA36" s="8">
        <v>4</v>
      </c>
      <c r="AB36" s="8">
        <v>2</v>
      </c>
      <c r="AC36" s="8"/>
      <c r="AD36" s="8"/>
      <c r="AE36" s="8">
        <v>11</v>
      </c>
      <c r="AF36" s="8"/>
      <c r="AG36" s="8"/>
      <c r="AH36" s="8">
        <v>6</v>
      </c>
      <c r="AI36" s="8">
        <v>5</v>
      </c>
      <c r="AJ36" s="8">
        <v>4</v>
      </c>
      <c r="AK36" s="8"/>
      <c r="AL36" s="8">
        <v>5</v>
      </c>
      <c r="AM36" s="8">
        <v>3</v>
      </c>
      <c r="AN36" s="8">
        <v>2</v>
      </c>
      <c r="AO36" s="8">
        <v>1</v>
      </c>
      <c r="AP36" s="8">
        <v>14</v>
      </c>
      <c r="AQ36" s="8">
        <v>7</v>
      </c>
      <c r="AR36" s="8">
        <v>6</v>
      </c>
    </row>
    <row r="37" spans="1:44" ht="60" customHeight="1" x14ac:dyDescent="0.25">
      <c r="A37" s="17" t="s">
        <v>27</v>
      </c>
      <c r="O37" s="18">
        <v>17</v>
      </c>
      <c r="P37" s="86">
        <v>2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4</v>
      </c>
      <c r="O38" s="18">
        <v>18</v>
      </c>
      <c r="P38" s="86">
        <v>2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182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74" workbookViewId="0">
      <selection activeCell="P86" sqref="P86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 x14ac:dyDescent="0.2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 x14ac:dyDescent="0.2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10656</v>
      </c>
    </row>
    <row r="23" spans="1:16" ht="15.75" x14ac:dyDescent="0.2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 x14ac:dyDescent="0.2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 x14ac:dyDescent="0.2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 x14ac:dyDescent="0.2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 x14ac:dyDescent="0.2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 x14ac:dyDescent="0.2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 x14ac:dyDescent="0.2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1</v>
      </c>
    </row>
    <row r="30" spans="1:16" ht="15.75" x14ac:dyDescent="0.2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 x14ac:dyDescent="0.2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 x14ac:dyDescent="0.2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 x14ac:dyDescent="0.2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 x14ac:dyDescent="0.2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 x14ac:dyDescent="0.2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 x14ac:dyDescent="0.2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 x14ac:dyDescent="0.2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 x14ac:dyDescent="0.2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 x14ac:dyDescent="0.2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 x14ac:dyDescent="0.2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 x14ac:dyDescent="0.2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 x14ac:dyDescent="0.2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 x14ac:dyDescent="0.2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 x14ac:dyDescent="0.2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1</v>
      </c>
    </row>
    <row r="45" spans="1:16" ht="15.75" x14ac:dyDescent="0.2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 x14ac:dyDescent="0.2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 x14ac:dyDescent="0.2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 x14ac:dyDescent="0.2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 x14ac:dyDescent="0.2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 x14ac:dyDescent="0.2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 x14ac:dyDescent="0.2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 x14ac:dyDescent="0.2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 x14ac:dyDescent="0.2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 x14ac:dyDescent="0.2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 x14ac:dyDescent="0.2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 x14ac:dyDescent="0.2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1</v>
      </c>
    </row>
    <row r="57" spans="1:16" ht="25.5" x14ac:dyDescent="0.2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 x14ac:dyDescent="0.2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 x14ac:dyDescent="0.2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1</v>
      </c>
    </row>
    <row r="60" spans="1:16" ht="25.5" x14ac:dyDescent="0.2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 x14ac:dyDescent="0.2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 x14ac:dyDescent="0.2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 x14ac:dyDescent="0.2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 x14ac:dyDescent="0.2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 x14ac:dyDescent="0.2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 x14ac:dyDescent="0.2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1</v>
      </c>
    </row>
    <row r="67" spans="1:16" ht="25.5" x14ac:dyDescent="0.2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 x14ac:dyDescent="0.2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 x14ac:dyDescent="0.2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 x14ac:dyDescent="0.2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1</v>
      </c>
    </row>
    <row r="71" spans="1:16" ht="15.75" x14ac:dyDescent="0.2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 x14ac:dyDescent="0.2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 x14ac:dyDescent="0.2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 x14ac:dyDescent="0.2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 x14ac:dyDescent="0.2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 x14ac:dyDescent="0.2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 x14ac:dyDescent="0.2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 x14ac:dyDescent="0.2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 x14ac:dyDescent="0.2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0</v>
      </c>
    </row>
    <row r="80" spans="1:16" ht="15.75" x14ac:dyDescent="0.2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 x14ac:dyDescent="0.2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 x14ac:dyDescent="0.2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 x14ac:dyDescent="0.2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 x14ac:dyDescent="0.2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 x14ac:dyDescent="0.25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 x14ac:dyDescent="0.25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abSelected="1" topLeftCell="A17" workbookViewId="0">
      <selection activeCell="P23" sqref="P23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 x14ac:dyDescent="0.2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f>P22+P23</f>
        <v>15044</v>
      </c>
    </row>
    <row r="22" spans="1:16" ht="15.75" x14ac:dyDescent="0.2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13892</v>
      </c>
    </row>
    <row r="23" spans="1:16" ht="15.75" x14ac:dyDescent="0.2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f>P24+P25+P26+P27+P28</f>
        <v>1152</v>
      </c>
    </row>
    <row r="24" spans="1:16" ht="25.5" x14ac:dyDescent="0.2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1152</v>
      </c>
    </row>
    <row r="26" spans="1:16" ht="15.75" x14ac:dyDescent="0.2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BBD9492905A424B94418D721058A108" ma:contentTypeVersion="49" ma:contentTypeDescription="Создание документа." ma:contentTypeScope="" ma:versionID="2527882eb4e700fcef3f299063a48398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8d04d9c43652114a41dbc3976a31b98e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252ca3-5a62-4c1c-90a6-29f4710e47f8">AWJJH2MPE6E2-779773471-5</_dlc_DocId>
    <_dlc_DocIdUrl xmlns="4a252ca3-5a62-4c1c-90a6-29f4710e47f8">
      <Url>http://xn--44-6kcadhwnl3cfdx.xn--p1ai/BuyR/uprobr/rmk/_layouts/15/DocIdRedir.aspx?ID=AWJJH2MPE6E2-779773471-5</Url>
      <Description>AWJJH2MPE6E2-779773471-5</Description>
    </_dlc_DocIdUrl>
  </documentManagement>
</p:properties>
</file>

<file path=customXml/itemProps1.xml><?xml version="1.0" encoding="utf-8"?>
<ds:datastoreItem xmlns:ds="http://schemas.openxmlformats.org/officeDocument/2006/customXml" ds:itemID="{C32064F2-952F-4630-B855-2AB2E4E9C46D}"/>
</file>

<file path=customXml/itemProps2.xml><?xml version="1.0" encoding="utf-8"?>
<ds:datastoreItem xmlns:ds="http://schemas.openxmlformats.org/officeDocument/2006/customXml" ds:itemID="{7798AFF5-B305-4933-ADB6-5AB2430C8445}"/>
</file>

<file path=customXml/itemProps3.xml><?xml version="1.0" encoding="utf-8"?>
<ds:datastoreItem xmlns:ds="http://schemas.openxmlformats.org/officeDocument/2006/customXml" ds:itemID="{C8F42FDA-065E-488B-B2D6-06FD5700B8DA}"/>
</file>

<file path=customXml/itemProps4.xml><?xml version="1.0" encoding="utf-8"?>
<ds:datastoreItem xmlns:ds="http://schemas.openxmlformats.org/officeDocument/2006/customXml" ds:itemID="{F7796334-9AF7-4616-A660-546B25ECA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</cp:lastModifiedBy>
  <cp:lastPrinted>2012-08-08T09:31:46Z</cp:lastPrinted>
  <dcterms:created xsi:type="dcterms:W3CDTF">2009-09-17T07:17:02Z</dcterms:created>
  <dcterms:modified xsi:type="dcterms:W3CDTF">2020-01-17T07:33:12Z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  <property fmtid="{D5CDD505-2E9C-101B-9397-08002B2CF9AE}" pid="3" name="ContentTypeId">
    <vt:lpwstr>0x0101005BBD9492905A424B94418D721058A108</vt:lpwstr>
  </property>
  <property fmtid="{D5CDD505-2E9C-101B-9397-08002B2CF9AE}" pid="4" name="_dlc_DocIdItemGuid">
    <vt:lpwstr>1c83a574-2355-454e-9bc8-78e900e06453</vt:lpwstr>
  </property>
</Properties>
</file>