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0 день " sheetId="12" r:id="rId1"/>
    <sheet name="9 день " sheetId="11" r:id="rId2"/>
    <sheet name="8 день " sheetId="10" r:id="rId3"/>
    <sheet name="7 день      " sheetId="9" r:id="rId4"/>
    <sheet name="6 день     " sheetId="8" r:id="rId5"/>
    <sheet name="5 день    " sheetId="7" r:id="rId6"/>
    <sheet name="4 день   " sheetId="6" r:id="rId7"/>
    <sheet name="3 день  " sheetId="5" r:id="rId8"/>
    <sheet name="2 день " sheetId="4" r:id="rId9"/>
    <sheet name="1 день" sheetId="1" r:id="rId10"/>
    <sheet name="Лист2" sheetId="2" r:id="rId11"/>
    <sheet name="Лист3" sheetId="3" r:id="rId12"/>
  </sheets>
  <calcPr calcId="124519"/>
</workbook>
</file>

<file path=xl/calcChain.xml><?xml version="1.0" encoding="utf-8"?>
<calcChain xmlns="http://schemas.openxmlformats.org/spreadsheetml/2006/main">
  <c r="G19" i="2"/>
  <c r="F19"/>
  <c r="E19"/>
  <c r="D19"/>
  <c r="C19"/>
  <c r="H13" i="1"/>
  <c r="G13"/>
  <c r="F13"/>
  <c r="E13"/>
  <c r="D13"/>
  <c r="C13"/>
  <c r="H13" i="4"/>
  <c r="G13"/>
  <c r="F13"/>
  <c r="E13"/>
  <c r="D13"/>
  <c r="C13"/>
  <c r="H13" i="5"/>
  <c r="G13"/>
  <c r="F13"/>
  <c r="E13"/>
  <c r="D13"/>
  <c r="C13"/>
  <c r="H13" i="6"/>
  <c r="G13"/>
  <c r="F13"/>
  <c r="E13"/>
  <c r="D13"/>
  <c r="C13"/>
  <c r="H14" i="7"/>
  <c r="G14"/>
  <c r="F14"/>
  <c r="E14"/>
  <c r="D14"/>
  <c r="C14"/>
  <c r="H13" i="8"/>
  <c r="G13"/>
  <c r="F13"/>
  <c r="E13"/>
  <c r="D13"/>
  <c r="C13"/>
  <c r="H13" i="9"/>
  <c r="G13"/>
  <c r="F13"/>
  <c r="E13"/>
  <c r="D13"/>
  <c r="C13"/>
  <c r="H13" i="10"/>
  <c r="G13"/>
  <c r="F13"/>
  <c r="E13"/>
  <c r="D13"/>
  <c r="C13"/>
  <c r="H13" i="11"/>
  <c r="G13"/>
  <c r="F13"/>
  <c r="E13"/>
  <c r="D13"/>
  <c r="C13"/>
  <c r="H14" i="12"/>
  <c r="G14"/>
  <c r="F14"/>
  <c r="E14"/>
  <c r="D14"/>
  <c r="C14"/>
  <c r="H10"/>
  <c r="G10"/>
  <c r="F10"/>
  <c r="E10"/>
  <c r="D10"/>
  <c r="C10"/>
  <c r="H31"/>
  <c r="G31"/>
  <c r="F31"/>
  <c r="E31"/>
  <c r="D31"/>
  <c r="C31"/>
  <c r="H24"/>
  <c r="G24"/>
  <c r="F24"/>
  <c r="E24"/>
  <c r="D24"/>
  <c r="C24"/>
  <c r="H28" i="11"/>
  <c r="G28"/>
  <c r="F28"/>
  <c r="E28"/>
  <c r="D28"/>
  <c r="C28"/>
  <c r="H22"/>
  <c r="G22"/>
  <c r="F22"/>
  <c r="E22"/>
  <c r="D22"/>
  <c r="C22"/>
  <c r="H9"/>
  <c r="G9"/>
  <c r="F9"/>
  <c r="E9"/>
  <c r="D9"/>
  <c r="C9"/>
  <c r="D33" i="12" l="1"/>
  <c r="E33"/>
  <c r="F33"/>
  <c r="G33"/>
  <c r="H33"/>
  <c r="D30" i="11"/>
  <c r="E30"/>
  <c r="F30"/>
  <c r="G30"/>
  <c r="H30"/>
  <c r="G21" i="10" l="1"/>
  <c r="H21"/>
  <c r="F21"/>
  <c r="E21"/>
  <c r="D21"/>
  <c r="C21"/>
  <c r="H28"/>
  <c r="G28"/>
  <c r="F28"/>
  <c r="E28"/>
  <c r="D28"/>
  <c r="C28"/>
  <c r="H9"/>
  <c r="H30" s="1"/>
  <c r="G9"/>
  <c r="G30" s="1"/>
  <c r="F9"/>
  <c r="F30" s="1"/>
  <c r="E9"/>
  <c r="E30" s="1"/>
  <c r="D9"/>
  <c r="D30" s="1"/>
  <c r="C9"/>
  <c r="H30" i="9"/>
  <c r="G30"/>
  <c r="F30"/>
  <c r="E30"/>
  <c r="D30"/>
  <c r="C30"/>
  <c r="H23"/>
  <c r="G23"/>
  <c r="F23"/>
  <c r="E23"/>
  <c r="D23"/>
  <c r="C23"/>
  <c r="H9"/>
  <c r="H32" s="1"/>
  <c r="G9"/>
  <c r="G32" s="1"/>
  <c r="F9"/>
  <c r="F32" s="1"/>
  <c r="E9"/>
  <c r="E32" s="1"/>
  <c r="D9"/>
  <c r="D32" s="1"/>
  <c r="C9"/>
  <c r="H23" i="8"/>
  <c r="G23"/>
  <c r="F23"/>
  <c r="E23"/>
  <c r="D23"/>
  <c r="C23"/>
  <c r="H9"/>
  <c r="G9"/>
  <c r="F9"/>
  <c r="E9"/>
  <c r="D9"/>
  <c r="C9"/>
  <c r="H30"/>
  <c r="G30"/>
  <c r="F30"/>
  <c r="E30"/>
  <c r="D30"/>
  <c r="C30"/>
  <c r="H32"/>
  <c r="G32"/>
  <c r="F32"/>
  <c r="E32"/>
  <c r="D32"/>
  <c r="H30" i="7"/>
  <c r="G30"/>
  <c r="F30"/>
  <c r="E30"/>
  <c r="D30"/>
  <c r="C30"/>
  <c r="H23"/>
  <c r="G23"/>
  <c r="F23"/>
  <c r="E23"/>
  <c r="D23"/>
  <c r="C23"/>
  <c r="H10"/>
  <c r="G10"/>
  <c r="F10"/>
  <c r="E10"/>
  <c r="D10"/>
  <c r="C10"/>
  <c r="H32"/>
  <c r="G32"/>
  <c r="F32"/>
  <c r="E32"/>
  <c r="D32"/>
  <c r="H23" i="6"/>
  <c r="G23"/>
  <c r="F23"/>
  <c r="E23"/>
  <c r="D23"/>
  <c r="C23"/>
  <c r="H29"/>
  <c r="G29"/>
  <c r="F29"/>
  <c r="E29"/>
  <c r="D29"/>
  <c r="C29"/>
  <c r="H9"/>
  <c r="H31" s="1"/>
  <c r="G9"/>
  <c r="G31" s="1"/>
  <c r="F9"/>
  <c r="F31" s="1"/>
  <c r="E9"/>
  <c r="E31" s="1"/>
  <c r="D9"/>
  <c r="D31" s="1"/>
  <c r="C9"/>
  <c r="H23" i="5"/>
  <c r="G23"/>
  <c r="F23"/>
  <c r="E23"/>
  <c r="D23"/>
  <c r="C23"/>
  <c r="C24" i="4"/>
  <c r="D24"/>
  <c r="E24"/>
  <c r="F24"/>
  <c r="G24"/>
  <c r="H24"/>
  <c r="H29" i="5"/>
  <c r="G29"/>
  <c r="F29"/>
  <c r="E29"/>
  <c r="D29"/>
  <c r="C29"/>
  <c r="H9"/>
  <c r="H31" s="1"/>
  <c r="G9"/>
  <c r="G31" s="1"/>
  <c r="F9"/>
  <c r="F31" s="1"/>
  <c r="E9"/>
  <c r="E31" s="1"/>
  <c r="D9"/>
  <c r="D31" s="1"/>
  <c r="C9"/>
  <c r="H30" i="4"/>
  <c r="G30"/>
  <c r="F30"/>
  <c r="E30"/>
  <c r="D30"/>
  <c r="C30"/>
  <c r="H9"/>
  <c r="H32" s="1"/>
  <c r="G9"/>
  <c r="G32" s="1"/>
  <c r="F9"/>
  <c r="F32" s="1"/>
  <c r="E9"/>
  <c r="E32" s="1"/>
  <c r="D9"/>
  <c r="D32" s="1"/>
  <c r="C9"/>
  <c r="C28" i="1"/>
  <c r="H28"/>
  <c r="G28"/>
  <c r="F28"/>
  <c r="E28"/>
  <c r="D28"/>
  <c r="H22"/>
  <c r="G22"/>
  <c r="F22"/>
  <c r="E22"/>
  <c r="D22"/>
  <c r="C22"/>
  <c r="H9"/>
  <c r="G9"/>
  <c r="F9"/>
  <c r="E9"/>
  <c r="D9"/>
  <c r="C9"/>
  <c r="D30" l="1"/>
  <c r="E30"/>
  <c r="F30"/>
  <c r="G30"/>
  <c r="H30"/>
</calcChain>
</file>

<file path=xl/sharedStrings.xml><?xml version="1.0" encoding="utf-8"?>
<sst xmlns="http://schemas.openxmlformats.org/spreadsheetml/2006/main" count="458" uniqueCount="193">
  <si>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</si>
  <si>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</si>
  <si>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</si>
  <si>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</si>
  <si>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</si>
  <si>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</si>
  <si>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</si>
  <si>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</si>
  <si>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</si>
  <si>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</si>
  <si>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</si>
  <si>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</si>
  <si>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</si>
  <si>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№ 188</t>
  </si>
  <si>
    <t xml:space="preserve">№1 </t>
  </si>
  <si>
    <t>Бутерброд с маслом</t>
  </si>
  <si>
    <t>№414</t>
  </si>
  <si>
    <t>Кофейный напиток с молоком</t>
  </si>
  <si>
    <t>№418</t>
  </si>
  <si>
    <t>№10</t>
  </si>
  <si>
    <t>№95</t>
  </si>
  <si>
    <t>Суп с рыбными консервами</t>
  </si>
  <si>
    <t>№299</t>
  </si>
  <si>
    <t>Котлета мясная</t>
  </si>
  <si>
    <t>№335</t>
  </si>
  <si>
    <t>Макаронные изделия отварные</t>
  </si>
  <si>
    <t>Кисель</t>
  </si>
  <si>
    <t>Хлеб ржаной</t>
  </si>
  <si>
    <t>№165</t>
  </si>
  <si>
    <t>№411</t>
  </si>
  <si>
    <t>Чай с сахаром</t>
  </si>
  <si>
    <t>Хлеб пшеничный</t>
  </si>
  <si>
    <t>№396</t>
  </si>
  <si>
    <t>Всего за день</t>
  </si>
  <si>
    <t>Белки, г</t>
  </si>
  <si>
    <t>Жиры, г</t>
  </si>
  <si>
    <t>Углеводы, г</t>
  </si>
  <si>
    <t>Витамин С, мг</t>
  </si>
  <si>
    <t>№ 182</t>
  </si>
  <si>
    <t xml:space="preserve">№2 </t>
  </si>
  <si>
    <t>№413</t>
  </si>
  <si>
    <t>Чай с молоком</t>
  </si>
  <si>
    <t>Напиток из сока</t>
  </si>
  <si>
    <t>№36</t>
  </si>
  <si>
    <t>Салат из свеклы с яблоками</t>
  </si>
  <si>
    <t>№60, 93</t>
  </si>
  <si>
    <t>№305</t>
  </si>
  <si>
    <t>Фрикадельки мясные в соусе</t>
  </si>
  <si>
    <t>№330</t>
  </si>
  <si>
    <t>Греча рассыпчатая</t>
  </si>
  <si>
    <t>№394</t>
  </si>
  <si>
    <t>Компот из сушеных фруктов</t>
  </si>
  <si>
    <t>№100</t>
  </si>
  <si>
    <t>Суп молочный с макаронными изделиями</t>
  </si>
  <si>
    <t>Ватрушка с творогом</t>
  </si>
  <si>
    <t>№ 412</t>
  </si>
  <si>
    <t>Чай с лимоном</t>
  </si>
  <si>
    <t>Бутерброд с повидлом</t>
  </si>
  <si>
    <t>2 день</t>
  </si>
  <si>
    <t>1 день</t>
  </si>
  <si>
    <t xml:space="preserve"> 3 день</t>
  </si>
  <si>
    <t xml:space="preserve">№3 </t>
  </si>
  <si>
    <t>№416</t>
  </si>
  <si>
    <t>Какао с молоком</t>
  </si>
  <si>
    <t>Апельсин</t>
  </si>
  <si>
    <t>№21</t>
  </si>
  <si>
    <t>№60, 64</t>
  </si>
  <si>
    <t>Рис рассыпчатый</t>
  </si>
  <si>
    <t>№390</t>
  </si>
  <si>
    <t>Компот из свежих плодов</t>
  </si>
  <si>
    <t>№164</t>
  </si>
  <si>
    <t>Запеканка картофельная с печенью</t>
  </si>
  <si>
    <t>№420</t>
  </si>
  <si>
    <t>Снежок</t>
  </si>
  <si>
    <t>Сметана</t>
  </si>
  <si>
    <t>Суп фасолевый на курином бульоне</t>
  </si>
  <si>
    <t>Бутерброд с сыром</t>
  </si>
  <si>
    <t>Борщ с картофелем на курином бульоне</t>
  </si>
  <si>
    <t xml:space="preserve"> 4 день</t>
  </si>
  <si>
    <t>№34</t>
  </si>
  <si>
    <t>Салат из свеклы</t>
  </si>
  <si>
    <t>№60, 86</t>
  </si>
  <si>
    <t>Суп картофельный с крупой пшенной на курином бульоне</t>
  </si>
  <si>
    <t>№271</t>
  </si>
  <si>
    <t>Биточки рыбные</t>
  </si>
  <si>
    <t>№354</t>
  </si>
  <si>
    <t>Капуста тушеная</t>
  </si>
  <si>
    <t>№251</t>
  </si>
  <si>
    <t>№369</t>
  </si>
  <si>
    <t>Соус молочный (сладкий)</t>
  </si>
  <si>
    <t>№419</t>
  </si>
  <si>
    <t>Молоко кипяченое</t>
  </si>
  <si>
    <t xml:space="preserve"> 5 день</t>
  </si>
  <si>
    <t>№ 229</t>
  </si>
  <si>
    <t xml:space="preserve">№12 </t>
  </si>
  <si>
    <t>Консервированная кукуруза</t>
  </si>
  <si>
    <t>№2</t>
  </si>
  <si>
    <t>Яблоко</t>
  </si>
  <si>
    <t>№60, 69</t>
  </si>
  <si>
    <t>Борщ с фасолью и картофелем на курином бульоне</t>
  </si>
  <si>
    <t>№292</t>
  </si>
  <si>
    <t>Жаркое по-домашнему</t>
  </si>
  <si>
    <t>№412</t>
  </si>
  <si>
    <t xml:space="preserve"> 6 день</t>
  </si>
  <si>
    <t>№60, 73</t>
  </si>
  <si>
    <t>№303</t>
  </si>
  <si>
    <t>Тефтели мясные</t>
  </si>
  <si>
    <t>Соус томатный</t>
  </si>
  <si>
    <t>№169</t>
  </si>
  <si>
    <t>№366</t>
  </si>
  <si>
    <t xml:space="preserve"> 7 день</t>
  </si>
  <si>
    <t>№ 252</t>
  </si>
  <si>
    <t>№60, 87</t>
  </si>
  <si>
    <t>Мясные биточки</t>
  </si>
  <si>
    <t>№339</t>
  </si>
  <si>
    <t>Картофельное пюре</t>
  </si>
  <si>
    <t>№209</t>
  </si>
  <si>
    <t>Манный пудинг</t>
  </si>
  <si>
    <t>Повидло</t>
  </si>
  <si>
    <t>Печенье</t>
  </si>
  <si>
    <t xml:space="preserve"> 8 день</t>
  </si>
  <si>
    <t>Груша</t>
  </si>
  <si>
    <t>Суп картофельный с макаронными изделиями</t>
  </si>
  <si>
    <t>№321</t>
  </si>
  <si>
    <t>Плов из птицы</t>
  </si>
  <si>
    <t>№284</t>
  </si>
  <si>
    <t>Суфле из рыбы</t>
  </si>
  <si>
    <t>Тушеная капуста</t>
  </si>
  <si>
    <t xml:space="preserve"> 9 день</t>
  </si>
  <si>
    <t>Какао  с молоком</t>
  </si>
  <si>
    <t>№386</t>
  </si>
  <si>
    <t>Банан</t>
  </si>
  <si>
    <t>№60, 63</t>
  </si>
  <si>
    <t>Борщ с капустой и картофелем на курином бульоне</t>
  </si>
  <si>
    <t>№313</t>
  </si>
  <si>
    <t>Рулет с макаронами</t>
  </si>
  <si>
    <t>Вареники ленивые</t>
  </si>
  <si>
    <t xml:space="preserve"> 10 день</t>
  </si>
  <si>
    <t>№ 230</t>
  </si>
  <si>
    <t>Кофейный напиток  с молоком</t>
  </si>
  <si>
    <t>Суп картофельный с крупой перловой на курином бульоне</t>
  </si>
  <si>
    <t>№322</t>
  </si>
  <si>
    <t>Котлета из птицы</t>
  </si>
  <si>
    <t>№145</t>
  </si>
  <si>
    <t>Пюре картофельное</t>
  </si>
  <si>
    <t>№441: 436+501</t>
  </si>
  <si>
    <t>№244: 243 (полуфабрикат)</t>
  </si>
  <si>
    <t>№389</t>
  </si>
  <si>
    <t>Кура отварная</t>
  </si>
  <si>
    <t>№317</t>
  </si>
  <si>
    <t xml:space="preserve">Сок </t>
  </si>
  <si>
    <t>Щи из свежей капусты с картофелем</t>
  </si>
  <si>
    <t>Запеканка из творога с морковью</t>
  </si>
  <si>
    <t>№60: №88</t>
  </si>
  <si>
    <t>Свекла  тушеная в сметане</t>
  </si>
  <si>
    <t>№280: соус 370</t>
  </si>
  <si>
    <t>Всего за день 1</t>
  </si>
  <si>
    <t>Всего за день 2</t>
  </si>
  <si>
    <t>Всего за день 3</t>
  </si>
  <si>
    <t>Всего за день 4</t>
  </si>
  <si>
    <t>Всего за день 5</t>
  </si>
  <si>
    <t>Всего за день 6</t>
  </si>
  <si>
    <t>Всего за день 7</t>
  </si>
  <si>
    <t>Всего за день 8</t>
  </si>
  <si>
    <t>Всего за день 9</t>
  </si>
  <si>
    <t>Всего за день 10</t>
  </si>
  <si>
    <t>Салат из горошка зеленого консервированного</t>
  </si>
  <si>
    <t xml:space="preserve">Запеканка из творога </t>
  </si>
  <si>
    <t>Сок</t>
  </si>
  <si>
    <t xml:space="preserve">Каша пшеничная вязкая  </t>
  </si>
  <si>
    <t xml:space="preserve">Каша пшенная вязкая  </t>
  </si>
  <si>
    <t xml:space="preserve">Каша манная вязкая  </t>
  </si>
  <si>
    <t xml:space="preserve">Омлет натуральный </t>
  </si>
  <si>
    <t xml:space="preserve">Каша овсяная (геркулес) вязкая </t>
  </si>
  <si>
    <t xml:space="preserve">Овощная запеканка </t>
  </si>
  <si>
    <t xml:space="preserve">Каша ячневая вязкая </t>
  </si>
  <si>
    <t xml:space="preserve">Каша гречневая вязкая </t>
  </si>
  <si>
    <t>Омлет с сыром</t>
  </si>
  <si>
    <t>Цикличное десятидневное меню для организации питания детей в возрасте от 3 до 7 лет,
посещающих МДОУ детский сад «Дельфин» с 8-10 часовым пребыванием детей, 
в соответствии с физиологическими нормами потребления продуктов</t>
  </si>
  <si>
    <t xml:space="preserve">Запеканка капустная </t>
  </si>
  <si>
    <t>Каша вязкая из смеси круп с морковью (пшено+греча)</t>
  </si>
  <si>
    <t>Салат из белокочанной капусты</t>
  </si>
  <si>
    <t>Суп картофельный с бобовыми</t>
  </si>
  <si>
    <t>Салат из белокочанной  капусты</t>
  </si>
  <si>
    <t>Фрикадельки рыбные запеченные с молочным соусом</t>
  </si>
  <si>
    <t>сад</t>
  </si>
  <si>
    <t>№42</t>
  </si>
  <si>
    <t>Салат из моркови</t>
  </si>
  <si>
    <t>№41</t>
  </si>
  <si>
    <t>Салат из моркови и яблок</t>
  </si>
  <si>
    <t>№46</t>
  </si>
  <si>
    <t>Винегрет овощной</t>
  </si>
  <si>
    <t>Среднее за 1 день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</si>
</sst>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/>
    <xf numFmtId="0" fontId="1" fillId="0" borderId="0" xfId="0" applyFont="1" applyFill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5" fillId="0" borderId="0" xfId="0" applyFont="1" applyFill="1"/>
    <xf numFmtId="2" fontId="1" fillId="0" borderId="1" xfId="0" applyNumberFormat="1" applyFont="1" applyBorder="1"/>
    <xf numFmtId="0" fontId="6" fillId="0" borderId="7" xfId="0" applyFont="1" applyBorder="1"/>
    <xf numFmtId="0" fontId="7" fillId="0" borderId="9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3" xfId="0" applyFont="1" applyFill="1" applyBorder="1"/>
    <xf numFmtId="0" fontId="1" fillId="0" borderId="3" xfId="0" applyFont="1" applyBorder="1"/>
    <xf numFmtId="0" fontId="1" fillId="0" borderId="0" xfId="0" applyFont="1" applyBorder="1"/>
    <xf numFmtId="0" fontId="2" fillId="0" borderId="0" xfId="0" applyFont="1" applyBorder="1"/>
    <xf numFmtId="0" fontId="1" fillId="0" borderId="11" xfId="0" applyFont="1" applyBorder="1"/>
    <xf numFmtId="0" fontId="2" fillId="0" borderId="11" xfId="0" applyFont="1" applyBorder="1"/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6"/>
  <sheetViews>
    <sheetView tabSelected="1" topLeftCell="A10" workbookViewId="0">
      <selection activeCell="B36" sqref="B36"/>
    </sheetView>
  </sheetViews>
  <sheetFormatPr defaultRowHeight="15"/>
  <cols>
    <col min="1" max="1" width="10.140625" customWidth="1"/>
    <col min="2" max="2" width="28.28515625" customWidth="1"/>
    <col min="3" max="3" width="11.42578125" customWidth="1"/>
    <col min="5" max="5" width="9.28515625" bestFit="1" customWidth="1"/>
    <col min="8" max="8" width="11.5703125" customWidth="1"/>
  </cols>
  <sheetData>
    <row r="2" spans="1:8" ht="15" customHeight="1">
      <c r="A2" s="53" t="s">
        <v>0</v>
      </c>
      <c r="B2" s="53" t="s">
        <v>1</v>
      </c>
      <c r="C2" s="53" t="s">
        <v>9</v>
      </c>
      <c r="D2" s="54" t="s">
        <v>10</v>
      </c>
      <c r="E2" s="54"/>
      <c r="F2" s="54"/>
      <c r="G2" s="53" t="s">
        <v>37</v>
      </c>
      <c r="H2" s="53" t="s">
        <v>11</v>
      </c>
    </row>
    <row r="3" spans="1:8" ht="25.5">
      <c r="A3" s="53"/>
      <c r="B3" s="53"/>
      <c r="C3" s="53"/>
      <c r="D3" s="11" t="s">
        <v>34</v>
      </c>
      <c r="E3" s="11" t="s">
        <v>35</v>
      </c>
      <c r="F3" s="12" t="s">
        <v>36</v>
      </c>
      <c r="G3" s="53"/>
      <c r="H3" s="53"/>
    </row>
    <row r="4" spans="1:8" ht="15.75">
      <c r="A4" s="28"/>
      <c r="B4" s="29" t="s">
        <v>137</v>
      </c>
      <c r="C4" s="28"/>
      <c r="D4" s="28"/>
      <c r="E4" s="28"/>
      <c r="F4" s="28"/>
      <c r="G4" s="28"/>
      <c r="H4" s="28"/>
    </row>
    <row r="5" spans="1:8" ht="15.75">
      <c r="A5" s="30"/>
      <c r="B5" s="31" t="s">
        <v>2</v>
      </c>
      <c r="C5" s="30"/>
      <c r="D5" s="30"/>
      <c r="E5" s="30"/>
      <c r="F5" s="30"/>
      <c r="G5" s="30"/>
      <c r="H5" s="30"/>
    </row>
    <row r="6" spans="1:8" ht="18" customHeight="1">
      <c r="A6" s="24" t="s">
        <v>138</v>
      </c>
      <c r="B6" s="25" t="s">
        <v>177</v>
      </c>
      <c r="C6" s="26">
        <v>125</v>
      </c>
      <c r="D6" s="27">
        <v>13.36</v>
      </c>
      <c r="E6" s="27">
        <v>24.75</v>
      </c>
      <c r="F6" s="27">
        <v>2.0499999999999998</v>
      </c>
      <c r="G6" s="27">
        <v>0.25</v>
      </c>
      <c r="H6" s="27">
        <v>284.60000000000002</v>
      </c>
    </row>
    <row r="7" spans="1:8" ht="18" customHeight="1">
      <c r="A7" s="19" t="s">
        <v>94</v>
      </c>
      <c r="B7" s="4" t="s">
        <v>95</v>
      </c>
      <c r="C7" s="5">
        <v>40</v>
      </c>
      <c r="D7" s="6">
        <v>1.1499999999999999</v>
      </c>
      <c r="E7" s="6">
        <v>2.4700000000000002</v>
      </c>
      <c r="F7" s="6">
        <v>3.21</v>
      </c>
      <c r="G7" s="6">
        <v>3.72</v>
      </c>
      <c r="H7" s="6">
        <v>39.72</v>
      </c>
    </row>
    <row r="8" spans="1:8" ht="18" customHeight="1">
      <c r="A8" s="19" t="s">
        <v>39</v>
      </c>
      <c r="B8" s="4" t="s">
        <v>57</v>
      </c>
      <c r="C8" s="5">
        <v>55</v>
      </c>
      <c r="D8" s="6">
        <v>2.4900000000000002</v>
      </c>
      <c r="E8" s="6">
        <v>3.93</v>
      </c>
      <c r="F8" s="6">
        <v>27.56</v>
      </c>
      <c r="G8" s="6">
        <v>0.1</v>
      </c>
      <c r="H8" s="6">
        <v>156</v>
      </c>
    </row>
    <row r="9" spans="1:8" ht="31.5">
      <c r="A9" s="20" t="s">
        <v>16</v>
      </c>
      <c r="B9" s="4" t="s">
        <v>139</v>
      </c>
      <c r="C9" s="6">
        <v>180</v>
      </c>
      <c r="D9" s="6">
        <v>2.85</v>
      </c>
      <c r="E9" s="6">
        <v>2.41</v>
      </c>
      <c r="F9" s="6">
        <v>14.36</v>
      </c>
      <c r="G9" s="6">
        <v>1.17</v>
      </c>
      <c r="H9" s="6">
        <v>91</v>
      </c>
    </row>
    <row r="10" spans="1:8" ht="15.75">
      <c r="A10" s="21"/>
      <c r="B10" s="9" t="s">
        <v>3</v>
      </c>
      <c r="C10" s="13">
        <f t="shared" ref="C10:H10" si="0">(C6+C7+C8+C9)</f>
        <v>400</v>
      </c>
      <c r="D10" s="9">
        <f t="shared" si="0"/>
        <v>19.850000000000001</v>
      </c>
      <c r="E10" s="9">
        <f t="shared" si="0"/>
        <v>33.56</v>
      </c>
      <c r="F10" s="9">
        <f t="shared" si="0"/>
        <v>47.18</v>
      </c>
      <c r="G10" s="9">
        <f t="shared" si="0"/>
        <v>5.24</v>
      </c>
      <c r="H10" s="9">
        <f t="shared" si="0"/>
        <v>571.32000000000005</v>
      </c>
    </row>
    <row r="11" spans="1:8" ht="15.75">
      <c r="A11" s="21"/>
      <c r="B11" s="1"/>
      <c r="C11" s="7"/>
      <c r="D11" s="1"/>
      <c r="E11" s="1"/>
      <c r="F11" s="1"/>
      <c r="G11" s="1"/>
      <c r="H11" s="1"/>
    </row>
    <row r="12" spans="1:8" ht="15.75">
      <c r="A12" s="33"/>
      <c r="B12" s="31" t="s">
        <v>12</v>
      </c>
      <c r="C12" s="34"/>
      <c r="D12" s="30"/>
      <c r="E12" s="30"/>
      <c r="F12" s="30"/>
      <c r="G12" s="30"/>
      <c r="H12" s="30"/>
    </row>
    <row r="13" spans="1:8" ht="15.75">
      <c r="A13" s="32" t="s">
        <v>130</v>
      </c>
      <c r="B13" s="25" t="s">
        <v>97</v>
      </c>
      <c r="C13" s="26">
        <v>100</v>
      </c>
      <c r="D13" s="27">
        <v>0.4</v>
      </c>
      <c r="E13" s="27">
        <v>0.4</v>
      </c>
      <c r="F13" s="27">
        <v>19.8</v>
      </c>
      <c r="G13" s="27">
        <v>10</v>
      </c>
      <c r="H13" s="27">
        <v>44</v>
      </c>
    </row>
    <row r="14" spans="1:8" ht="15.75">
      <c r="A14" s="21"/>
      <c r="B14" s="9" t="s">
        <v>6</v>
      </c>
      <c r="C14" s="13">
        <f t="shared" ref="C14:H14" si="1">(C13)</f>
        <v>100</v>
      </c>
      <c r="D14" s="9">
        <f t="shared" si="1"/>
        <v>0.4</v>
      </c>
      <c r="E14" s="9">
        <f t="shared" si="1"/>
        <v>0.4</v>
      </c>
      <c r="F14" s="9">
        <f t="shared" si="1"/>
        <v>19.8</v>
      </c>
      <c r="G14" s="9">
        <f t="shared" si="1"/>
        <v>10</v>
      </c>
      <c r="H14" s="9">
        <f t="shared" si="1"/>
        <v>44</v>
      </c>
    </row>
    <row r="15" spans="1:8" ht="15.75">
      <c r="A15" s="21"/>
      <c r="B15" s="1"/>
      <c r="C15" s="7"/>
      <c r="D15" s="1"/>
      <c r="E15" s="1"/>
      <c r="F15" s="1"/>
      <c r="G15" s="1"/>
      <c r="H15" s="1"/>
    </row>
    <row r="16" spans="1:8" ht="15.75">
      <c r="A16" s="33"/>
      <c r="B16" s="31" t="s">
        <v>4</v>
      </c>
      <c r="C16" s="34"/>
      <c r="D16" s="30"/>
      <c r="E16" s="30"/>
      <c r="F16" s="30"/>
      <c r="G16" s="30"/>
      <c r="H16" s="30"/>
    </row>
    <row r="17" spans="1:8" ht="15.75">
      <c r="A17" s="36" t="s">
        <v>186</v>
      </c>
      <c r="B17" s="25" t="s">
        <v>187</v>
      </c>
      <c r="C17" s="27">
        <v>40</v>
      </c>
      <c r="D17" s="27">
        <v>0.5</v>
      </c>
      <c r="E17" s="27">
        <v>0.04</v>
      </c>
      <c r="F17" s="27">
        <v>4.6500000000000004</v>
      </c>
      <c r="G17" s="27">
        <v>1.92</v>
      </c>
      <c r="H17" s="27">
        <v>20.9</v>
      </c>
    </row>
    <row r="18" spans="1:8" ht="45" customHeight="1">
      <c r="A18" s="20" t="s">
        <v>81</v>
      </c>
      <c r="B18" s="4" t="s">
        <v>140</v>
      </c>
      <c r="C18" s="5">
        <v>250</v>
      </c>
      <c r="D18" s="6">
        <v>2.5099999999999998</v>
      </c>
      <c r="E18" s="6">
        <v>2.79</v>
      </c>
      <c r="F18" s="6">
        <v>22</v>
      </c>
      <c r="G18" s="6">
        <v>8.25</v>
      </c>
      <c r="H18" s="6">
        <v>103.25</v>
      </c>
    </row>
    <row r="19" spans="1:8" ht="15.75">
      <c r="A19" s="20"/>
      <c r="B19" s="4" t="s">
        <v>74</v>
      </c>
      <c r="C19" s="5">
        <v>8</v>
      </c>
      <c r="D19" s="5">
        <v>0.2</v>
      </c>
      <c r="E19" s="5">
        <v>1.2</v>
      </c>
      <c r="F19" s="5">
        <v>0.28999999999999998</v>
      </c>
      <c r="G19" s="5">
        <v>0</v>
      </c>
      <c r="H19" s="5">
        <v>12.8</v>
      </c>
    </row>
    <row r="20" spans="1:8" ht="15.75">
      <c r="A20" s="20" t="s">
        <v>141</v>
      </c>
      <c r="B20" s="4" t="s">
        <v>142</v>
      </c>
      <c r="C20" s="5">
        <v>80</v>
      </c>
      <c r="D20" s="16">
        <v>15.07</v>
      </c>
      <c r="E20" s="6">
        <v>3.38</v>
      </c>
      <c r="F20" s="6">
        <v>17.600000000000001</v>
      </c>
      <c r="G20" s="6">
        <v>0</v>
      </c>
      <c r="H20" s="6">
        <v>141</v>
      </c>
    </row>
    <row r="21" spans="1:8" ht="15.75">
      <c r="A21" s="20" t="s">
        <v>143</v>
      </c>
      <c r="B21" s="4" t="s">
        <v>154</v>
      </c>
      <c r="C21" s="5">
        <v>150</v>
      </c>
      <c r="D21" s="6">
        <v>3.1</v>
      </c>
      <c r="E21" s="6">
        <v>9.5399999999999991</v>
      </c>
      <c r="F21" s="6">
        <v>14.14</v>
      </c>
      <c r="G21" s="6">
        <v>1.99</v>
      </c>
      <c r="H21" s="6">
        <v>155</v>
      </c>
    </row>
    <row r="22" spans="1:8" ht="18" customHeight="1">
      <c r="A22" s="20" t="s">
        <v>50</v>
      </c>
      <c r="B22" s="4" t="s">
        <v>51</v>
      </c>
      <c r="C22" s="5">
        <v>180</v>
      </c>
      <c r="D22" s="6">
        <v>0.4</v>
      </c>
      <c r="E22" s="6">
        <v>1.7999999999999999E-2</v>
      </c>
      <c r="F22" s="6">
        <v>24.99</v>
      </c>
      <c r="G22" s="6">
        <v>0.36</v>
      </c>
      <c r="H22" s="6">
        <v>101.7</v>
      </c>
    </row>
    <row r="23" spans="1:8" ht="15.75">
      <c r="A23" s="20"/>
      <c r="B23" s="4" t="s">
        <v>27</v>
      </c>
      <c r="C23" s="6">
        <v>40</v>
      </c>
      <c r="D23" s="6">
        <v>2.64</v>
      </c>
      <c r="E23" s="6">
        <v>0.48</v>
      </c>
      <c r="F23" s="6">
        <v>13.36</v>
      </c>
      <c r="G23" s="6">
        <v>0</v>
      </c>
      <c r="H23" s="6">
        <v>69.599999999999994</v>
      </c>
    </row>
    <row r="24" spans="1:8" ht="15.75">
      <c r="A24" s="21"/>
      <c r="B24" s="9" t="s">
        <v>5</v>
      </c>
      <c r="C24" s="13">
        <f t="shared" ref="C24:H24" si="2">(C17+C18+C19+C20+C21+C22+C23)</f>
        <v>748</v>
      </c>
      <c r="D24" s="9">
        <f t="shared" si="2"/>
        <v>24.42</v>
      </c>
      <c r="E24" s="9">
        <f t="shared" si="2"/>
        <v>17.448</v>
      </c>
      <c r="F24" s="9">
        <f t="shared" si="2"/>
        <v>97.03</v>
      </c>
      <c r="G24" s="9">
        <f t="shared" si="2"/>
        <v>12.52</v>
      </c>
      <c r="H24" s="9">
        <f t="shared" si="2"/>
        <v>604.25000000000011</v>
      </c>
    </row>
    <row r="25" spans="1:8" ht="15.75">
      <c r="A25" s="21"/>
      <c r="B25" s="1"/>
      <c r="C25" s="7"/>
      <c r="D25" s="1"/>
      <c r="E25" s="1"/>
      <c r="F25" s="1"/>
      <c r="G25" s="1"/>
      <c r="H25" s="1"/>
    </row>
    <row r="26" spans="1:8" ht="15.75">
      <c r="A26" s="33"/>
      <c r="B26" s="31" t="s">
        <v>7</v>
      </c>
      <c r="C26" s="34"/>
      <c r="D26" s="30"/>
      <c r="E26" s="30"/>
      <c r="F26" s="30"/>
      <c r="G26" s="30"/>
      <c r="H26" s="30"/>
    </row>
    <row r="27" spans="1:8" ht="47.25">
      <c r="A27" s="35" t="s">
        <v>155</v>
      </c>
      <c r="B27" s="25" t="s">
        <v>184</v>
      </c>
      <c r="C27" s="26">
        <v>110</v>
      </c>
      <c r="D27" s="27">
        <v>12.05</v>
      </c>
      <c r="E27" s="27">
        <v>6.67</v>
      </c>
      <c r="F27" s="27">
        <v>8.73</v>
      </c>
      <c r="G27" s="27">
        <v>0.22</v>
      </c>
      <c r="H27" s="27">
        <v>143</v>
      </c>
    </row>
    <row r="28" spans="1:8" ht="15.75">
      <c r="A28" s="20" t="s">
        <v>114</v>
      </c>
      <c r="B28" s="4" t="s">
        <v>144</v>
      </c>
      <c r="C28" s="14">
        <v>150</v>
      </c>
      <c r="D28" s="6">
        <v>3.06</v>
      </c>
      <c r="E28" s="6">
        <v>4.8</v>
      </c>
      <c r="F28" s="6">
        <v>20.399999999999999</v>
      </c>
      <c r="G28" s="6">
        <v>18.16</v>
      </c>
      <c r="H28" s="6">
        <v>137.25</v>
      </c>
    </row>
    <row r="29" spans="1:8" ht="15.75">
      <c r="A29" s="23" t="s">
        <v>29</v>
      </c>
      <c r="B29" s="4" t="s">
        <v>30</v>
      </c>
      <c r="C29" s="10">
        <v>190</v>
      </c>
      <c r="D29" s="6">
        <v>0.06</v>
      </c>
      <c r="E29" s="6">
        <v>0.02</v>
      </c>
      <c r="F29" s="6">
        <v>9.99</v>
      </c>
      <c r="G29" s="6">
        <v>0.03</v>
      </c>
      <c r="H29" s="6">
        <v>40</v>
      </c>
    </row>
    <row r="30" spans="1:8" ht="15.75">
      <c r="A30" s="23"/>
      <c r="B30" s="4" t="s">
        <v>31</v>
      </c>
      <c r="C30" s="6">
        <v>30</v>
      </c>
      <c r="D30" s="6">
        <v>2.37</v>
      </c>
      <c r="E30" s="6">
        <v>0.3</v>
      </c>
      <c r="F30" s="6">
        <v>14.49</v>
      </c>
      <c r="G30" s="6">
        <v>0</v>
      </c>
      <c r="H30" s="6">
        <v>71</v>
      </c>
    </row>
    <row r="31" spans="1:8" ht="15.75">
      <c r="A31" s="1"/>
      <c r="B31" s="9" t="s">
        <v>8</v>
      </c>
      <c r="C31" s="13">
        <f t="shared" ref="C31:H31" si="3">(C27+C28+C29+C30)</f>
        <v>480</v>
      </c>
      <c r="D31" s="9">
        <f t="shared" si="3"/>
        <v>17.540000000000003</v>
      </c>
      <c r="E31" s="9">
        <f t="shared" si="3"/>
        <v>11.79</v>
      </c>
      <c r="F31" s="9">
        <f t="shared" si="3"/>
        <v>53.61</v>
      </c>
      <c r="G31" s="9">
        <f t="shared" si="3"/>
        <v>18.41</v>
      </c>
      <c r="H31" s="9">
        <f t="shared" si="3"/>
        <v>391.25</v>
      </c>
    </row>
    <row r="32" spans="1:8" ht="15.75">
      <c r="B32" s="2"/>
      <c r="C32" s="15"/>
      <c r="D32" s="3"/>
      <c r="E32" s="3"/>
      <c r="F32" s="3"/>
      <c r="G32" s="3"/>
      <c r="H32" s="3"/>
    </row>
    <row r="33" spans="2:8" ht="15.75">
      <c r="B33" s="9" t="s">
        <v>33</v>
      </c>
      <c r="C33" s="9"/>
      <c r="D33" s="9">
        <f>(D10+D14+D24+D31)</f>
        <v>62.210000000000008</v>
      </c>
      <c r="E33" s="9">
        <f>(E10+E14+E24+E31)</f>
        <v>63.198</v>
      </c>
      <c r="F33" s="9">
        <f>(F10+F14+F24+F31)</f>
        <v>217.62</v>
      </c>
      <c r="G33" s="9">
        <f>(G10+G14+G24+G31)</f>
        <v>46.17</v>
      </c>
      <c r="H33" s="9">
        <f>(H10+H14+H24+H31)</f>
        <v>1610.8200000000002</v>
      </c>
    </row>
    <row r="34" spans="2:8" ht="15.75">
      <c r="B34" s="2"/>
      <c r="C34" s="15"/>
      <c r="D34" s="3"/>
      <c r="E34" s="3"/>
      <c r="F34" s="3"/>
      <c r="G34" s="3"/>
      <c r="H34" s="3"/>
    </row>
    <row r="35" spans="2:8" ht="15.75" thickBot="1"/>
    <row r="36" spans="2:8" ht="15.75" thickBot="1">
      <c r="B36" s="46" t="s">
        <v>192</v>
      </c>
      <c r="C36" s="46"/>
      <c r="D36" s="51">
        <v>54.148000000000003</v>
      </c>
      <c r="E36" s="52">
        <v>57.609200000000001</v>
      </c>
      <c r="F36" s="52">
        <v>229.18899999999999</v>
      </c>
      <c r="G36" s="52">
        <v>51.688000000000002</v>
      </c>
      <c r="H36" s="52">
        <v>1625.3820000000001</v>
      </c>
    </row>
  </sheetData>
  <mergeCells count="6">
    <mergeCell ref="H2:H3"/>
    <mergeCell ref="A2:A3"/>
    <mergeCell ref="B2:B3"/>
    <mergeCell ref="C2:C3"/>
    <mergeCell ref="D2:F2"/>
    <mergeCell ref="G2:G3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zoomScale="90" zoomScaleNormal="90" workbookViewId="0">
      <selection activeCell="D30" sqref="D30:H30"/>
    </sheetView>
  </sheetViews>
  <sheetFormatPr defaultRowHeight="15"/>
  <cols>
    <col min="1" max="1" width="9.85546875" customWidth="1"/>
    <col min="2" max="2" width="28.28515625" customWidth="1"/>
    <col min="3" max="3" width="11.42578125" customWidth="1"/>
    <col min="8" max="8" width="11.85546875" customWidth="1"/>
  </cols>
  <sheetData>
    <row r="1" spans="1:8" ht="51.75" customHeight="1">
      <c r="A1" s="60" t="s">
        <v>178</v>
      </c>
      <c r="B1" s="61"/>
      <c r="C1" s="61"/>
      <c r="D1" s="61"/>
      <c r="E1" s="61"/>
      <c r="F1" s="61"/>
      <c r="G1" s="61"/>
      <c r="H1" s="61"/>
    </row>
    <row r="2" spans="1:8">
      <c r="A2" s="53" t="s">
        <v>0</v>
      </c>
      <c r="B2" s="53" t="s">
        <v>1</v>
      </c>
      <c r="C2" s="53" t="s">
        <v>9</v>
      </c>
      <c r="D2" s="54" t="s">
        <v>10</v>
      </c>
      <c r="E2" s="54"/>
      <c r="F2" s="54"/>
      <c r="G2" s="53" t="s">
        <v>37</v>
      </c>
      <c r="H2" s="53" t="s">
        <v>11</v>
      </c>
    </row>
    <row r="3" spans="1:8" ht="28.5" customHeight="1">
      <c r="A3" s="53"/>
      <c r="B3" s="53"/>
      <c r="C3" s="53"/>
      <c r="D3" s="11" t="s">
        <v>34</v>
      </c>
      <c r="E3" s="11" t="s">
        <v>35</v>
      </c>
      <c r="F3" s="12" t="s">
        <v>36</v>
      </c>
      <c r="G3" s="53"/>
      <c r="H3" s="53"/>
    </row>
    <row r="4" spans="1:8" ht="15.75">
      <c r="A4" s="28"/>
      <c r="B4" s="29" t="s">
        <v>59</v>
      </c>
      <c r="C4" s="28"/>
      <c r="D4" s="28"/>
      <c r="E4" s="28"/>
      <c r="F4" s="28"/>
      <c r="G4" s="28"/>
      <c r="H4" s="28"/>
    </row>
    <row r="5" spans="1:8" ht="15.75">
      <c r="A5" s="30"/>
      <c r="B5" s="31" t="s">
        <v>2</v>
      </c>
      <c r="C5" s="30"/>
      <c r="D5" s="30"/>
      <c r="E5" s="30"/>
      <c r="F5" s="30"/>
      <c r="G5" s="30"/>
      <c r="H5" s="30"/>
    </row>
    <row r="6" spans="1:8" ht="30.75" customHeight="1">
      <c r="A6" s="36" t="s">
        <v>13</v>
      </c>
      <c r="B6" s="25" t="s">
        <v>180</v>
      </c>
      <c r="C6" s="27">
        <v>205</v>
      </c>
      <c r="D6" s="27">
        <v>7.88</v>
      </c>
      <c r="E6" s="27">
        <v>11.69</v>
      </c>
      <c r="F6" s="27">
        <v>37.799999999999997</v>
      </c>
      <c r="G6" s="27">
        <v>2.08</v>
      </c>
      <c r="H6" s="27">
        <v>288</v>
      </c>
    </row>
    <row r="7" spans="1:8" ht="18" customHeight="1">
      <c r="A7" s="23" t="s">
        <v>14</v>
      </c>
      <c r="B7" s="4" t="s">
        <v>15</v>
      </c>
      <c r="C7" s="6">
        <v>40</v>
      </c>
      <c r="D7" s="6">
        <v>2.4500000000000002</v>
      </c>
      <c r="E7" s="6">
        <v>7.55</v>
      </c>
      <c r="F7" s="6">
        <v>14.62</v>
      </c>
      <c r="G7" s="6">
        <v>0</v>
      </c>
      <c r="H7" s="6">
        <v>136</v>
      </c>
    </row>
    <row r="8" spans="1:8" ht="31.5">
      <c r="A8" s="23" t="s">
        <v>16</v>
      </c>
      <c r="B8" s="4" t="s">
        <v>17</v>
      </c>
      <c r="C8" s="6">
        <v>180</v>
      </c>
      <c r="D8" s="6">
        <v>2.85</v>
      </c>
      <c r="E8" s="6">
        <v>2.41</v>
      </c>
      <c r="F8" s="6">
        <v>14.36</v>
      </c>
      <c r="G8" s="6">
        <v>1.17</v>
      </c>
      <c r="H8" s="6">
        <v>91</v>
      </c>
    </row>
    <row r="9" spans="1:8" ht="15.75">
      <c r="A9" s="41"/>
      <c r="B9" s="9" t="s">
        <v>3</v>
      </c>
      <c r="C9" s="9">
        <f t="shared" ref="C9:H9" si="0">(C6+C7+C8)</f>
        <v>425</v>
      </c>
      <c r="D9" s="9">
        <f t="shared" si="0"/>
        <v>13.18</v>
      </c>
      <c r="E9" s="9">
        <f t="shared" si="0"/>
        <v>21.65</v>
      </c>
      <c r="F9" s="9">
        <f t="shared" si="0"/>
        <v>66.78</v>
      </c>
      <c r="G9" s="9">
        <f t="shared" si="0"/>
        <v>3.25</v>
      </c>
      <c r="H9" s="9">
        <f t="shared" si="0"/>
        <v>515</v>
      </c>
    </row>
    <row r="10" spans="1:8" ht="15.75">
      <c r="A10" s="41"/>
      <c r="B10" s="1"/>
      <c r="C10" s="1"/>
      <c r="D10" s="1"/>
      <c r="E10" s="1"/>
      <c r="F10" s="1"/>
      <c r="G10" s="1"/>
      <c r="H10" s="1"/>
    </row>
    <row r="11" spans="1:8" ht="15.75">
      <c r="A11" s="42"/>
      <c r="B11" s="31" t="s">
        <v>12</v>
      </c>
      <c r="C11" s="30"/>
      <c r="D11" s="30"/>
      <c r="E11" s="30"/>
      <c r="F11" s="30"/>
      <c r="G11" s="30"/>
      <c r="H11" s="30"/>
    </row>
    <row r="12" spans="1:8" ht="15.75">
      <c r="A12" s="36" t="s">
        <v>18</v>
      </c>
      <c r="B12" s="25" t="s">
        <v>168</v>
      </c>
      <c r="C12" s="27">
        <v>180</v>
      </c>
      <c r="D12" s="27">
        <v>0.9</v>
      </c>
      <c r="E12" s="27">
        <v>0</v>
      </c>
      <c r="F12" s="27">
        <v>18.18</v>
      </c>
      <c r="G12" s="27">
        <v>3.6</v>
      </c>
      <c r="H12" s="27">
        <v>76</v>
      </c>
    </row>
    <row r="13" spans="1:8" ht="15.75">
      <c r="A13" s="41"/>
      <c r="B13" s="9" t="s">
        <v>6</v>
      </c>
      <c r="C13" s="9">
        <f t="shared" ref="C13:H13" si="1">(C12)</f>
        <v>180</v>
      </c>
      <c r="D13" s="9">
        <f t="shared" si="1"/>
        <v>0.9</v>
      </c>
      <c r="E13" s="9">
        <f t="shared" si="1"/>
        <v>0</v>
      </c>
      <c r="F13" s="9">
        <f t="shared" si="1"/>
        <v>18.18</v>
      </c>
      <c r="G13" s="9">
        <f t="shared" si="1"/>
        <v>3.6</v>
      </c>
      <c r="H13" s="9">
        <f t="shared" si="1"/>
        <v>76</v>
      </c>
    </row>
    <row r="14" spans="1:8" ht="15.75">
      <c r="A14" s="41"/>
      <c r="B14" s="1"/>
      <c r="C14" s="1"/>
      <c r="D14" s="1"/>
      <c r="E14" s="1"/>
      <c r="F14" s="1"/>
      <c r="G14" s="1"/>
      <c r="H14" s="1"/>
    </row>
    <row r="15" spans="1:8" ht="15.75">
      <c r="A15" s="42"/>
      <c r="B15" s="31" t="s">
        <v>4</v>
      </c>
      <c r="C15" s="30"/>
      <c r="D15" s="30"/>
      <c r="E15" s="30"/>
      <c r="F15" s="30"/>
      <c r="G15" s="30"/>
      <c r="H15" s="30"/>
    </row>
    <row r="16" spans="1:8" ht="15.75">
      <c r="A16" s="36" t="s">
        <v>186</v>
      </c>
      <c r="B16" s="25" t="s">
        <v>187</v>
      </c>
      <c r="C16" s="27">
        <v>40</v>
      </c>
      <c r="D16" s="27">
        <v>0.5</v>
      </c>
      <c r="E16" s="27">
        <v>0.04</v>
      </c>
      <c r="F16" s="27">
        <v>4.6500000000000004</v>
      </c>
      <c r="G16" s="27">
        <v>1.92</v>
      </c>
      <c r="H16" s="27">
        <v>20.9</v>
      </c>
    </row>
    <row r="17" spans="1:8" ht="19.5" customHeight="1">
      <c r="A17" s="23" t="s">
        <v>20</v>
      </c>
      <c r="B17" s="4" t="s">
        <v>21</v>
      </c>
      <c r="C17" s="6">
        <v>250</v>
      </c>
      <c r="D17" s="6">
        <v>8.59</v>
      </c>
      <c r="E17" s="6">
        <v>8.4</v>
      </c>
      <c r="F17" s="6">
        <v>14.33</v>
      </c>
      <c r="G17" s="6">
        <v>9.11</v>
      </c>
      <c r="H17" s="6">
        <v>167.25</v>
      </c>
    </row>
    <row r="18" spans="1:8" ht="15.75">
      <c r="A18" s="23" t="s">
        <v>22</v>
      </c>
      <c r="B18" s="4" t="s">
        <v>23</v>
      </c>
      <c r="C18" s="6">
        <v>80</v>
      </c>
      <c r="D18" s="6">
        <v>11.92</v>
      </c>
      <c r="E18" s="6">
        <v>8.8000000000000007</v>
      </c>
      <c r="F18" s="6">
        <v>11.64</v>
      </c>
      <c r="G18" s="6">
        <v>0</v>
      </c>
      <c r="H18" s="6">
        <v>173</v>
      </c>
    </row>
    <row r="19" spans="1:8" ht="31.5">
      <c r="A19" s="23" t="s">
        <v>24</v>
      </c>
      <c r="B19" s="4" t="s">
        <v>25</v>
      </c>
      <c r="C19" s="6">
        <v>150</v>
      </c>
      <c r="D19" s="6">
        <v>5.52</v>
      </c>
      <c r="E19" s="6">
        <v>4.5199999999999996</v>
      </c>
      <c r="F19" s="6">
        <v>26.44</v>
      </c>
      <c r="G19" s="6">
        <v>0</v>
      </c>
      <c r="H19" s="6">
        <v>168.45</v>
      </c>
    </row>
    <row r="20" spans="1:8" ht="15.75">
      <c r="A20" s="23" t="s">
        <v>32</v>
      </c>
      <c r="B20" s="4" t="s">
        <v>26</v>
      </c>
      <c r="C20" s="6">
        <v>180</v>
      </c>
      <c r="D20" s="6">
        <v>0.16</v>
      </c>
      <c r="E20" s="6">
        <v>7.0000000000000007E-2</v>
      </c>
      <c r="F20" s="6">
        <v>24.15</v>
      </c>
      <c r="G20" s="6">
        <v>16.96</v>
      </c>
      <c r="H20" s="6">
        <v>97.92</v>
      </c>
    </row>
    <row r="21" spans="1:8" ht="15.75">
      <c r="A21" s="23"/>
      <c r="B21" s="4" t="s">
        <v>27</v>
      </c>
      <c r="C21" s="6">
        <v>40</v>
      </c>
      <c r="D21" s="6">
        <v>2.64</v>
      </c>
      <c r="E21" s="6">
        <v>0.48</v>
      </c>
      <c r="F21" s="6">
        <v>13.36</v>
      </c>
      <c r="G21" s="6">
        <v>0</v>
      </c>
      <c r="H21" s="6">
        <v>69.599999999999994</v>
      </c>
    </row>
    <row r="22" spans="1:8" ht="15.75">
      <c r="A22" s="41"/>
      <c r="B22" s="9" t="s">
        <v>5</v>
      </c>
      <c r="C22" s="9">
        <f t="shared" ref="C22:H22" si="2">(C16+C17+C18+C19+C20+C21)</f>
        <v>740</v>
      </c>
      <c r="D22" s="9">
        <f t="shared" si="2"/>
        <v>29.33</v>
      </c>
      <c r="E22" s="9">
        <f t="shared" si="2"/>
        <v>22.310000000000002</v>
      </c>
      <c r="F22" s="9">
        <f t="shared" si="2"/>
        <v>94.570000000000007</v>
      </c>
      <c r="G22" s="9">
        <f t="shared" si="2"/>
        <v>27.990000000000002</v>
      </c>
      <c r="H22" s="9">
        <f t="shared" si="2"/>
        <v>697.11999999999989</v>
      </c>
    </row>
    <row r="23" spans="1:8" ht="15.75">
      <c r="A23" s="41"/>
      <c r="B23" s="1"/>
      <c r="C23" s="1"/>
      <c r="D23" s="1"/>
      <c r="E23" s="1"/>
      <c r="F23" s="1"/>
      <c r="G23" s="1"/>
      <c r="H23" s="1"/>
    </row>
    <row r="24" spans="1:8" ht="15.75">
      <c r="A24" s="42"/>
      <c r="B24" s="31" t="s">
        <v>7</v>
      </c>
      <c r="C24" s="30"/>
      <c r="D24" s="30"/>
      <c r="E24" s="30"/>
      <c r="F24" s="30"/>
      <c r="G24" s="30"/>
      <c r="H24" s="30"/>
    </row>
    <row r="25" spans="1:8" ht="15.75">
      <c r="A25" s="36" t="s">
        <v>28</v>
      </c>
      <c r="B25" s="25" t="s">
        <v>179</v>
      </c>
      <c r="C25" s="27">
        <v>155</v>
      </c>
      <c r="D25" s="27">
        <v>5.97</v>
      </c>
      <c r="E25" s="27">
        <v>12.78</v>
      </c>
      <c r="F25" s="27">
        <v>21.92</v>
      </c>
      <c r="G25" s="27">
        <v>21.6</v>
      </c>
      <c r="H25" s="27">
        <v>227</v>
      </c>
    </row>
    <row r="26" spans="1:8" ht="15.75">
      <c r="A26" s="23" t="s">
        <v>29</v>
      </c>
      <c r="B26" s="4" t="s">
        <v>30</v>
      </c>
      <c r="C26" s="10">
        <v>190</v>
      </c>
      <c r="D26" s="6">
        <v>0.06</v>
      </c>
      <c r="E26" s="6">
        <v>0.02</v>
      </c>
      <c r="F26" s="6">
        <v>9.99</v>
      </c>
      <c r="G26" s="6">
        <v>0.03</v>
      </c>
      <c r="H26" s="6">
        <v>40</v>
      </c>
    </row>
    <row r="27" spans="1:8" ht="15.75">
      <c r="A27" s="6"/>
      <c r="B27" s="4" t="s">
        <v>31</v>
      </c>
      <c r="C27" s="6">
        <v>30</v>
      </c>
      <c r="D27" s="6">
        <v>2.37</v>
      </c>
      <c r="E27" s="6">
        <v>0.3</v>
      </c>
      <c r="F27" s="6">
        <v>14.49</v>
      </c>
      <c r="G27" s="6">
        <v>0</v>
      </c>
      <c r="H27" s="6">
        <v>71</v>
      </c>
    </row>
    <row r="28" spans="1:8" ht="15.75">
      <c r="A28" s="1"/>
      <c r="B28" s="9" t="s">
        <v>8</v>
      </c>
      <c r="C28" s="9">
        <f t="shared" ref="C28:H28" si="3">(C25+C26+C27)</f>
        <v>375</v>
      </c>
      <c r="D28" s="9">
        <f t="shared" si="3"/>
        <v>8.3999999999999986</v>
      </c>
      <c r="E28" s="9">
        <f t="shared" si="3"/>
        <v>13.1</v>
      </c>
      <c r="F28" s="9">
        <f t="shared" si="3"/>
        <v>46.400000000000006</v>
      </c>
      <c r="G28" s="9">
        <f t="shared" si="3"/>
        <v>21.630000000000003</v>
      </c>
      <c r="H28" s="9">
        <f t="shared" si="3"/>
        <v>338</v>
      </c>
    </row>
    <row r="29" spans="1:8" ht="15.75">
      <c r="B29" s="2"/>
      <c r="C29" s="3"/>
      <c r="D29" s="3"/>
      <c r="E29" s="3"/>
      <c r="F29" s="3"/>
      <c r="G29" s="3"/>
      <c r="H29" s="3"/>
    </row>
    <row r="30" spans="1:8" ht="15.75">
      <c r="B30" s="9" t="s">
        <v>33</v>
      </c>
      <c r="C30" s="9"/>
      <c r="D30" s="9">
        <f>(D9+D13+D22+D28)</f>
        <v>51.809999999999995</v>
      </c>
      <c r="E30" s="9">
        <f>(E9+E13+E22+E28)</f>
        <v>57.06</v>
      </c>
      <c r="F30" s="9">
        <f>(F9+F13+F22+F28)</f>
        <v>225.93000000000004</v>
      </c>
      <c r="G30" s="9">
        <f>(G9+G13+G22+G28)</f>
        <v>56.470000000000006</v>
      </c>
      <c r="H30" s="9">
        <f>(H9+H13+H22+H28)</f>
        <v>1626.12</v>
      </c>
    </row>
  </sheetData>
  <mergeCells count="7">
    <mergeCell ref="A1:H1"/>
    <mergeCell ref="H2:H3"/>
    <mergeCell ref="D2:F2"/>
    <mergeCell ref="A2:A3"/>
    <mergeCell ref="B2:B3"/>
    <mergeCell ref="C2:C3"/>
    <mergeCell ref="G2:G3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5:G19"/>
  <sheetViews>
    <sheetView workbookViewId="0">
      <selection activeCell="C19" sqref="C19:G19"/>
    </sheetView>
  </sheetViews>
  <sheetFormatPr defaultRowHeight="15"/>
  <cols>
    <col min="4" max="4" width="9.140625" customWidth="1"/>
  </cols>
  <sheetData>
    <row r="5" spans="1:7">
      <c r="A5" t="s">
        <v>185</v>
      </c>
    </row>
    <row r="6" spans="1:7" ht="15.75" thickBot="1"/>
    <row r="7" spans="1:7" ht="16.5" thickBot="1">
      <c r="A7" s="17" t="s">
        <v>156</v>
      </c>
      <c r="C7" s="47">
        <v>51.81</v>
      </c>
      <c r="D7" s="48">
        <v>57.06</v>
      </c>
      <c r="E7" s="48">
        <v>225.93</v>
      </c>
      <c r="F7" s="48">
        <v>56.47</v>
      </c>
      <c r="G7" s="48">
        <v>1626.12</v>
      </c>
    </row>
    <row r="8" spans="1:7" ht="15.75" thickBot="1">
      <c r="A8" s="18" t="s">
        <v>157</v>
      </c>
      <c r="C8" s="49">
        <v>53.33</v>
      </c>
      <c r="D8" s="50">
        <v>55.527999999999999</v>
      </c>
      <c r="E8" s="50">
        <v>269.39</v>
      </c>
      <c r="F8" s="50">
        <v>30.15</v>
      </c>
      <c r="G8" s="50">
        <v>1594.63</v>
      </c>
    </row>
    <row r="9" spans="1:7" ht="15.75" thickBot="1">
      <c r="A9" s="18" t="s">
        <v>158</v>
      </c>
      <c r="C9" s="49">
        <v>54.21</v>
      </c>
      <c r="D9" s="50">
        <v>56.76</v>
      </c>
      <c r="E9" s="50">
        <v>228.15</v>
      </c>
      <c r="F9" s="50">
        <v>81.069999999999993</v>
      </c>
      <c r="G9" s="50">
        <v>1657.5</v>
      </c>
    </row>
    <row r="10" spans="1:7" ht="15.75" thickBot="1">
      <c r="A10" s="18" t="s">
        <v>159</v>
      </c>
      <c r="C10" s="49">
        <v>50.53</v>
      </c>
      <c r="D10" s="50">
        <v>55.55</v>
      </c>
      <c r="E10" s="50">
        <v>214.7</v>
      </c>
      <c r="F10" s="50">
        <v>58.91</v>
      </c>
      <c r="G10" s="50">
        <v>1467.12</v>
      </c>
    </row>
    <row r="11" spans="1:7" ht="15.75" thickBot="1">
      <c r="A11" s="18" t="s">
        <v>160</v>
      </c>
      <c r="C11" s="49">
        <v>49.91</v>
      </c>
      <c r="D11" s="50">
        <v>55.938000000000002</v>
      </c>
      <c r="E11" s="50">
        <v>195.16</v>
      </c>
      <c r="F11" s="50">
        <v>54.9</v>
      </c>
      <c r="G11" s="50">
        <v>1433.03</v>
      </c>
    </row>
    <row r="12" spans="1:7" ht="15.75" thickBot="1">
      <c r="A12" s="18" t="s">
        <v>161</v>
      </c>
      <c r="C12" s="49">
        <v>50.16</v>
      </c>
      <c r="D12" s="50">
        <v>55.17</v>
      </c>
      <c r="E12" s="50">
        <v>231.07</v>
      </c>
      <c r="F12" s="50">
        <v>59.74</v>
      </c>
      <c r="G12" s="50">
        <v>1559.72</v>
      </c>
    </row>
    <row r="13" spans="1:7" ht="15.75" thickBot="1">
      <c r="A13" s="18" t="s">
        <v>162</v>
      </c>
      <c r="C13" s="49">
        <v>59.77</v>
      </c>
      <c r="D13" s="50">
        <v>63.347999999999999</v>
      </c>
      <c r="E13" s="50">
        <v>280.5</v>
      </c>
      <c r="F13" s="50">
        <v>33.130000000000003</v>
      </c>
      <c r="G13" s="50">
        <v>2027.85</v>
      </c>
    </row>
    <row r="14" spans="1:7" ht="15.75" thickBot="1">
      <c r="A14" s="18" t="s">
        <v>163</v>
      </c>
      <c r="C14" s="49">
        <v>55.42</v>
      </c>
      <c r="D14" s="50">
        <v>53.49</v>
      </c>
      <c r="E14" s="50">
        <v>218.31</v>
      </c>
      <c r="F14" s="50">
        <v>48.56</v>
      </c>
      <c r="G14" s="50">
        <v>1533.6</v>
      </c>
    </row>
    <row r="15" spans="1:7" ht="15.75" thickBot="1">
      <c r="A15" s="18" t="s">
        <v>164</v>
      </c>
      <c r="C15" s="49">
        <v>54.13</v>
      </c>
      <c r="D15" s="50">
        <v>60.05</v>
      </c>
      <c r="E15" s="50">
        <v>211.06</v>
      </c>
      <c r="F15" s="50">
        <v>47.78</v>
      </c>
      <c r="G15" s="50">
        <v>1743.43</v>
      </c>
    </row>
    <row r="16" spans="1:7" ht="15.75" thickBot="1">
      <c r="A16" s="18" t="s">
        <v>165</v>
      </c>
      <c r="C16" s="49">
        <v>62.21</v>
      </c>
      <c r="D16" s="50">
        <v>63.198</v>
      </c>
      <c r="E16" s="50">
        <v>217.62</v>
      </c>
      <c r="F16" s="50">
        <v>46.17</v>
      </c>
      <c r="G16" s="50">
        <v>1610.82</v>
      </c>
    </row>
    <row r="19" spans="3:7">
      <c r="C19" s="45">
        <f>(C7+C8+C9+C10+C11+C12+C13+C14+C15+C16)/10</f>
        <v>54.147999999999989</v>
      </c>
      <c r="D19" s="45">
        <f>(D7+D8+D9+D10+D11+D12+D13+D14+D15+D16)/10</f>
        <v>57.609200000000001</v>
      </c>
      <c r="E19" s="45">
        <f>(E7+E8+E9+E10+E11+E12+E13+E14+E15+E16)/10</f>
        <v>229.18899999999999</v>
      </c>
      <c r="F19" s="45">
        <f>(F7+F8+F9+F10+F11+F12+F13+F14+F15+F16)/10</f>
        <v>51.688000000000002</v>
      </c>
      <c r="G19" s="45">
        <f>(G7+G8+G9+G10+G11+G12+G13+G14+G15+G16)/10</f>
        <v>1625.3820000000001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1"/>
  <sheetViews>
    <sheetView topLeftCell="A10" workbookViewId="0">
      <selection activeCell="D30" sqref="D30:H30"/>
    </sheetView>
  </sheetViews>
  <sheetFormatPr defaultRowHeight="15"/>
  <cols>
    <col min="1" max="1" width="9.7109375" customWidth="1"/>
    <col min="2" max="2" width="28.28515625" customWidth="1"/>
    <col min="3" max="3" width="11.42578125" customWidth="1"/>
    <col min="5" max="5" width="9.28515625" bestFit="1" customWidth="1"/>
    <col min="8" max="8" width="10.7109375" customWidth="1"/>
  </cols>
  <sheetData>
    <row r="2" spans="1:8" ht="15" customHeight="1">
      <c r="A2" s="53" t="s">
        <v>0</v>
      </c>
      <c r="B2" s="53" t="s">
        <v>1</v>
      </c>
      <c r="C2" s="53" t="s">
        <v>9</v>
      </c>
      <c r="D2" s="54" t="s">
        <v>10</v>
      </c>
      <c r="E2" s="54"/>
      <c r="F2" s="54"/>
      <c r="G2" s="53" t="s">
        <v>37</v>
      </c>
      <c r="H2" s="53" t="s">
        <v>11</v>
      </c>
    </row>
    <row r="3" spans="1:8" ht="37.5" customHeight="1">
      <c r="A3" s="53"/>
      <c r="B3" s="53"/>
      <c r="C3" s="53"/>
      <c r="D3" s="44" t="s">
        <v>34</v>
      </c>
      <c r="E3" s="44" t="s">
        <v>35</v>
      </c>
      <c r="F3" s="43" t="s">
        <v>36</v>
      </c>
      <c r="G3" s="53"/>
      <c r="H3" s="53"/>
    </row>
    <row r="4" spans="1:8" ht="15.75">
      <c r="A4" s="28"/>
      <c r="B4" s="29" t="s">
        <v>128</v>
      </c>
      <c r="C4" s="28"/>
      <c r="D4" s="28"/>
      <c r="E4" s="28"/>
      <c r="F4" s="28"/>
      <c r="G4" s="28"/>
      <c r="H4" s="28"/>
    </row>
    <row r="5" spans="1:8" ht="15.75">
      <c r="A5" s="30"/>
      <c r="B5" s="31" t="s">
        <v>2</v>
      </c>
      <c r="C5" s="30"/>
      <c r="D5" s="30"/>
      <c r="E5" s="30"/>
      <c r="F5" s="30"/>
      <c r="G5" s="30"/>
      <c r="H5" s="30"/>
    </row>
    <row r="6" spans="1:8" ht="15.75" customHeight="1">
      <c r="A6" s="24" t="s">
        <v>38</v>
      </c>
      <c r="B6" s="25" t="s">
        <v>176</v>
      </c>
      <c r="C6" s="26">
        <v>210</v>
      </c>
      <c r="D6" s="27">
        <v>6.21</v>
      </c>
      <c r="E6" s="27">
        <v>5.28</v>
      </c>
      <c r="F6" s="27">
        <v>32.79</v>
      </c>
      <c r="G6" s="27">
        <v>0</v>
      </c>
      <c r="H6" s="27">
        <v>203</v>
      </c>
    </row>
    <row r="7" spans="1:8" ht="18" customHeight="1">
      <c r="A7" s="19" t="s">
        <v>14</v>
      </c>
      <c r="B7" s="4" t="s">
        <v>15</v>
      </c>
      <c r="C7" s="6">
        <v>40</v>
      </c>
      <c r="D7" s="6">
        <v>2.4500000000000002</v>
      </c>
      <c r="E7" s="6">
        <v>7.55</v>
      </c>
      <c r="F7" s="6">
        <v>14.62</v>
      </c>
      <c r="G7" s="6">
        <v>0</v>
      </c>
      <c r="H7" s="6">
        <v>136</v>
      </c>
    </row>
    <row r="8" spans="1:8" ht="15.75">
      <c r="A8" s="20" t="s">
        <v>62</v>
      </c>
      <c r="B8" s="4" t="s">
        <v>129</v>
      </c>
      <c r="C8" s="5">
        <v>180</v>
      </c>
      <c r="D8" s="6">
        <v>3.67</v>
      </c>
      <c r="E8" s="6">
        <v>3.19</v>
      </c>
      <c r="F8" s="6">
        <v>15.82</v>
      </c>
      <c r="G8" s="6">
        <v>1.43</v>
      </c>
      <c r="H8" s="6">
        <v>107</v>
      </c>
    </row>
    <row r="9" spans="1:8" ht="15.75">
      <c r="A9" s="21"/>
      <c r="B9" s="9" t="s">
        <v>3</v>
      </c>
      <c r="C9" s="13">
        <f t="shared" ref="C9:H9" si="0">(C6+C7+C8)</f>
        <v>430</v>
      </c>
      <c r="D9" s="9">
        <f t="shared" si="0"/>
        <v>12.33</v>
      </c>
      <c r="E9" s="9">
        <f t="shared" si="0"/>
        <v>16.02</v>
      </c>
      <c r="F9" s="9">
        <f t="shared" si="0"/>
        <v>63.23</v>
      </c>
      <c r="G9" s="9">
        <f t="shared" si="0"/>
        <v>1.43</v>
      </c>
      <c r="H9" s="9">
        <f t="shared" si="0"/>
        <v>446</v>
      </c>
    </row>
    <row r="10" spans="1:8" ht="15.75">
      <c r="A10" s="21"/>
      <c r="B10" s="1"/>
      <c r="C10" s="7"/>
      <c r="D10" s="1"/>
      <c r="E10" s="1"/>
      <c r="F10" s="1"/>
      <c r="G10" s="1"/>
      <c r="H10" s="1"/>
    </row>
    <row r="11" spans="1:8" ht="15.75">
      <c r="A11" s="33"/>
      <c r="B11" s="31" t="s">
        <v>12</v>
      </c>
      <c r="C11" s="34"/>
      <c r="D11" s="30"/>
      <c r="E11" s="30"/>
      <c r="F11" s="30"/>
      <c r="G11" s="30"/>
      <c r="H11" s="30"/>
    </row>
    <row r="12" spans="1:8" ht="15.75">
      <c r="A12" s="32" t="s">
        <v>130</v>
      </c>
      <c r="B12" s="25" t="s">
        <v>131</v>
      </c>
      <c r="C12" s="26">
        <v>100</v>
      </c>
      <c r="D12" s="27">
        <v>1.5</v>
      </c>
      <c r="E12" s="27">
        <v>0.5</v>
      </c>
      <c r="F12" s="27">
        <v>21</v>
      </c>
      <c r="G12" s="27">
        <v>10</v>
      </c>
      <c r="H12" s="27">
        <v>95</v>
      </c>
    </row>
    <row r="13" spans="1:8" ht="15.75">
      <c r="A13" s="21"/>
      <c r="B13" s="9" t="s">
        <v>6</v>
      </c>
      <c r="C13" s="13">
        <f t="shared" ref="C13:H13" si="1">(C12)</f>
        <v>100</v>
      </c>
      <c r="D13" s="9">
        <f t="shared" si="1"/>
        <v>1.5</v>
      </c>
      <c r="E13" s="9">
        <f t="shared" si="1"/>
        <v>0.5</v>
      </c>
      <c r="F13" s="9">
        <f t="shared" si="1"/>
        <v>21</v>
      </c>
      <c r="G13" s="9">
        <f t="shared" si="1"/>
        <v>10</v>
      </c>
      <c r="H13" s="9">
        <f t="shared" si="1"/>
        <v>95</v>
      </c>
    </row>
    <row r="14" spans="1:8" ht="15.75">
      <c r="A14" s="21"/>
      <c r="B14" s="1"/>
      <c r="C14" s="7"/>
      <c r="D14" s="1"/>
      <c r="E14" s="1"/>
      <c r="F14" s="1"/>
      <c r="G14" s="1"/>
      <c r="H14" s="1"/>
    </row>
    <row r="15" spans="1:8" ht="15.75">
      <c r="A15" s="33"/>
      <c r="B15" s="31" t="s">
        <v>4</v>
      </c>
      <c r="C15" s="34"/>
      <c r="D15" s="30"/>
      <c r="E15" s="30"/>
      <c r="F15" s="30"/>
      <c r="G15" s="30"/>
      <c r="H15" s="30"/>
    </row>
    <row r="16" spans="1:8" ht="31.5">
      <c r="A16" s="32" t="s">
        <v>65</v>
      </c>
      <c r="B16" s="25" t="s">
        <v>183</v>
      </c>
      <c r="C16" s="26">
        <v>40</v>
      </c>
      <c r="D16" s="27">
        <v>0.56000000000000005</v>
      </c>
      <c r="E16" s="27">
        <v>2.0299999999999998</v>
      </c>
      <c r="F16" s="27">
        <v>3.6</v>
      </c>
      <c r="G16" s="27">
        <v>12.98</v>
      </c>
      <c r="H16" s="27">
        <v>34.96</v>
      </c>
    </row>
    <row r="17" spans="1:8" ht="45" customHeight="1">
      <c r="A17" s="20" t="s">
        <v>132</v>
      </c>
      <c r="B17" s="4" t="s">
        <v>133</v>
      </c>
      <c r="C17" s="5">
        <v>250</v>
      </c>
      <c r="D17" s="6">
        <v>1.81</v>
      </c>
      <c r="E17" s="6">
        <v>4.91</v>
      </c>
      <c r="F17" s="6">
        <v>12.74</v>
      </c>
      <c r="G17" s="6">
        <v>3.53</v>
      </c>
      <c r="H17" s="6">
        <v>102.5</v>
      </c>
    </row>
    <row r="18" spans="1:8" ht="15.75">
      <c r="A18" s="20"/>
      <c r="B18" s="4" t="s">
        <v>74</v>
      </c>
      <c r="C18" s="5">
        <v>8</v>
      </c>
      <c r="D18" s="5">
        <v>0.2</v>
      </c>
      <c r="E18" s="5">
        <v>1.2</v>
      </c>
      <c r="F18" s="5">
        <v>0.28999999999999998</v>
      </c>
      <c r="G18" s="5">
        <v>0</v>
      </c>
      <c r="H18" s="5">
        <v>12.8</v>
      </c>
    </row>
    <row r="19" spans="1:8" ht="15.75">
      <c r="A19" s="20" t="s">
        <v>134</v>
      </c>
      <c r="B19" s="4" t="s">
        <v>135</v>
      </c>
      <c r="C19" s="5">
        <v>210</v>
      </c>
      <c r="D19" s="6">
        <v>14.2</v>
      </c>
      <c r="E19" s="6">
        <v>10.76</v>
      </c>
      <c r="F19" s="6">
        <v>34.15</v>
      </c>
      <c r="G19" s="6">
        <v>0</v>
      </c>
      <c r="H19" s="6">
        <v>353.5</v>
      </c>
    </row>
    <row r="20" spans="1:8" ht="15.75">
      <c r="A20" s="23" t="s">
        <v>32</v>
      </c>
      <c r="B20" s="4" t="s">
        <v>26</v>
      </c>
      <c r="C20" s="6">
        <v>180</v>
      </c>
      <c r="D20" s="6">
        <v>0.16</v>
      </c>
      <c r="E20" s="6">
        <v>7.0000000000000007E-2</v>
      </c>
      <c r="F20" s="6">
        <v>24.15</v>
      </c>
      <c r="G20" s="6">
        <v>16.96</v>
      </c>
      <c r="H20" s="6">
        <v>97.92</v>
      </c>
    </row>
    <row r="21" spans="1:8" ht="15.75">
      <c r="A21" s="20"/>
      <c r="B21" s="4" t="s">
        <v>27</v>
      </c>
      <c r="C21" s="6">
        <v>40</v>
      </c>
      <c r="D21" s="6">
        <v>2.64</v>
      </c>
      <c r="E21" s="6">
        <v>0.48</v>
      </c>
      <c r="F21" s="6">
        <v>13.36</v>
      </c>
      <c r="G21" s="6">
        <v>0</v>
      </c>
      <c r="H21" s="6">
        <v>69.599999999999994</v>
      </c>
    </row>
    <row r="22" spans="1:8" ht="15.75">
      <c r="A22" s="21"/>
      <c r="B22" s="9" t="s">
        <v>5</v>
      </c>
      <c r="C22" s="13">
        <f t="shared" ref="C22:H22" si="2">(C16+C17+C18+C19+C20+C21)</f>
        <v>728</v>
      </c>
      <c r="D22" s="9">
        <f t="shared" si="2"/>
        <v>19.57</v>
      </c>
      <c r="E22" s="9">
        <f t="shared" si="2"/>
        <v>19.45</v>
      </c>
      <c r="F22" s="9">
        <f t="shared" si="2"/>
        <v>88.29</v>
      </c>
      <c r="G22" s="9">
        <f t="shared" si="2"/>
        <v>33.47</v>
      </c>
      <c r="H22" s="9">
        <f t="shared" si="2"/>
        <v>671.28</v>
      </c>
    </row>
    <row r="23" spans="1:8" ht="15.75">
      <c r="A23" s="21"/>
      <c r="B23" s="1"/>
      <c r="C23" s="7"/>
      <c r="D23" s="1"/>
      <c r="E23" s="1"/>
      <c r="F23" s="1"/>
      <c r="G23" s="1"/>
      <c r="H23" s="1"/>
    </row>
    <row r="24" spans="1:8" ht="15.75">
      <c r="A24" s="33"/>
      <c r="B24" s="31" t="s">
        <v>7</v>
      </c>
      <c r="C24" s="34"/>
      <c r="D24" s="30"/>
      <c r="E24" s="30"/>
      <c r="F24" s="30"/>
      <c r="G24" s="30"/>
      <c r="H24" s="30"/>
    </row>
    <row r="25" spans="1:8" ht="63">
      <c r="A25" s="35" t="s">
        <v>146</v>
      </c>
      <c r="B25" s="25" t="s">
        <v>136</v>
      </c>
      <c r="C25" s="26">
        <v>180</v>
      </c>
      <c r="D25" s="27">
        <v>14.67</v>
      </c>
      <c r="E25" s="27">
        <v>17.84</v>
      </c>
      <c r="F25" s="27">
        <v>25.5</v>
      </c>
      <c r="G25" s="27">
        <v>0.33</v>
      </c>
      <c r="H25" s="27">
        <v>398.7</v>
      </c>
    </row>
    <row r="26" spans="1:8" ht="15.75">
      <c r="A26" s="20" t="s">
        <v>88</v>
      </c>
      <c r="B26" s="4" t="s">
        <v>89</v>
      </c>
      <c r="C26" s="14">
        <v>30</v>
      </c>
      <c r="D26" s="6">
        <v>0.57999999999999996</v>
      </c>
      <c r="E26" s="6">
        <v>1.36</v>
      </c>
      <c r="F26" s="6">
        <v>3.97</v>
      </c>
      <c r="G26" s="6">
        <v>0.09</v>
      </c>
      <c r="H26" s="6">
        <v>30.45</v>
      </c>
    </row>
    <row r="27" spans="1:8" ht="15.75">
      <c r="A27" s="23" t="s">
        <v>90</v>
      </c>
      <c r="B27" s="4" t="s">
        <v>91</v>
      </c>
      <c r="C27" s="5">
        <v>180</v>
      </c>
      <c r="D27" s="6">
        <v>5.48</v>
      </c>
      <c r="E27" s="6">
        <v>4.88</v>
      </c>
      <c r="F27" s="6">
        <v>9.07</v>
      </c>
      <c r="G27" s="6">
        <v>2.46</v>
      </c>
      <c r="H27" s="6">
        <v>102</v>
      </c>
    </row>
    <row r="28" spans="1:8" ht="15.75">
      <c r="A28" s="1"/>
      <c r="B28" s="9" t="s">
        <v>8</v>
      </c>
      <c r="C28" s="13">
        <f t="shared" ref="C28:H28" si="3">(C25+C26+C27)</f>
        <v>390</v>
      </c>
      <c r="D28" s="9">
        <f t="shared" si="3"/>
        <v>20.73</v>
      </c>
      <c r="E28" s="9">
        <f t="shared" si="3"/>
        <v>24.08</v>
      </c>
      <c r="F28" s="9">
        <f t="shared" si="3"/>
        <v>38.54</v>
      </c>
      <c r="G28" s="9">
        <f t="shared" si="3"/>
        <v>2.88</v>
      </c>
      <c r="H28" s="9">
        <f t="shared" si="3"/>
        <v>531.15</v>
      </c>
    </row>
    <row r="29" spans="1:8" ht="15.75">
      <c r="B29" s="2"/>
      <c r="C29" s="15"/>
      <c r="D29" s="3"/>
      <c r="E29" s="3"/>
      <c r="F29" s="3"/>
      <c r="G29" s="3"/>
      <c r="H29" s="3"/>
    </row>
    <row r="30" spans="1:8" ht="15.75">
      <c r="B30" s="9" t="s">
        <v>33</v>
      </c>
      <c r="C30" s="9"/>
      <c r="D30" s="9">
        <f>(D9+D13+D22+D28)</f>
        <v>54.129999999999995</v>
      </c>
      <c r="E30" s="9">
        <f>(E9+E13+E22+E28)</f>
        <v>60.05</v>
      </c>
      <c r="F30" s="9">
        <f>(F9+F13+F22+F28)</f>
        <v>211.05999999999997</v>
      </c>
      <c r="G30" s="9">
        <f>(G9+G13+G22+G28)</f>
        <v>47.78</v>
      </c>
      <c r="H30" s="9">
        <f>(H9+H13+H22+H28)</f>
        <v>1743.4299999999998</v>
      </c>
    </row>
    <row r="31" spans="1:8" ht="15.75">
      <c r="B31" s="2"/>
      <c r="C31" s="15"/>
      <c r="D31" s="3"/>
      <c r="E31" s="3"/>
      <c r="F31" s="3"/>
      <c r="G31" s="3"/>
      <c r="H31" s="3"/>
    </row>
  </sheetData>
  <mergeCells count="6">
    <mergeCell ref="H2:H3"/>
    <mergeCell ref="A2:A3"/>
    <mergeCell ref="B2:B3"/>
    <mergeCell ref="C2:C3"/>
    <mergeCell ref="D2:F2"/>
    <mergeCell ref="G2:G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0"/>
  <sheetViews>
    <sheetView workbookViewId="0">
      <selection activeCell="D30" sqref="D30:H30"/>
    </sheetView>
  </sheetViews>
  <sheetFormatPr defaultRowHeight="15"/>
  <cols>
    <col min="1" max="1" width="9.7109375" customWidth="1"/>
    <col min="2" max="2" width="28.28515625" customWidth="1"/>
    <col min="3" max="3" width="11.42578125" customWidth="1"/>
    <col min="5" max="5" width="9.28515625" bestFit="1" customWidth="1"/>
    <col min="8" max="8" width="10.85546875" customWidth="1"/>
  </cols>
  <sheetData>
    <row r="2" spans="1:8">
      <c r="A2" s="53" t="s">
        <v>0</v>
      </c>
      <c r="B2" s="53" t="s">
        <v>1</v>
      </c>
      <c r="C2" s="53" t="s">
        <v>9</v>
      </c>
      <c r="D2" s="54" t="s">
        <v>10</v>
      </c>
      <c r="E2" s="54"/>
      <c r="F2" s="54"/>
      <c r="G2" s="53" t="s">
        <v>37</v>
      </c>
      <c r="H2" s="53" t="s">
        <v>11</v>
      </c>
    </row>
    <row r="3" spans="1:8" ht="40.5" customHeight="1">
      <c r="A3" s="53"/>
      <c r="B3" s="53"/>
      <c r="C3" s="53"/>
      <c r="D3" s="11" t="s">
        <v>34</v>
      </c>
      <c r="E3" s="11" t="s">
        <v>35</v>
      </c>
      <c r="F3" s="12" t="s">
        <v>36</v>
      </c>
      <c r="G3" s="53"/>
      <c r="H3" s="53"/>
    </row>
    <row r="4" spans="1:8" ht="15.75">
      <c r="A4" s="28"/>
      <c r="B4" s="29" t="s">
        <v>120</v>
      </c>
      <c r="C4" s="28"/>
      <c r="D4" s="28"/>
      <c r="E4" s="28"/>
      <c r="F4" s="28"/>
      <c r="G4" s="28"/>
      <c r="H4" s="28"/>
    </row>
    <row r="5" spans="1:8" ht="15.75">
      <c r="A5" s="30"/>
      <c r="B5" s="31" t="s">
        <v>2</v>
      </c>
      <c r="C5" s="30"/>
      <c r="D5" s="30"/>
      <c r="E5" s="30"/>
      <c r="F5" s="30"/>
      <c r="G5" s="30"/>
      <c r="H5" s="30"/>
    </row>
    <row r="6" spans="1:8" ht="16.5" customHeight="1">
      <c r="A6" s="24" t="s">
        <v>38</v>
      </c>
      <c r="B6" s="25" t="s">
        <v>175</v>
      </c>
      <c r="C6" s="26">
        <v>210</v>
      </c>
      <c r="D6" s="27">
        <v>4.3899999999999997</v>
      </c>
      <c r="E6" s="27">
        <v>4.2</v>
      </c>
      <c r="F6" s="27">
        <v>33.19</v>
      </c>
      <c r="G6" s="27">
        <v>0</v>
      </c>
      <c r="H6" s="27">
        <v>188</v>
      </c>
    </row>
    <row r="7" spans="1:8" ht="18" customHeight="1">
      <c r="A7" s="19" t="s">
        <v>39</v>
      </c>
      <c r="B7" s="4" t="s">
        <v>57</v>
      </c>
      <c r="C7" s="5">
        <v>55</v>
      </c>
      <c r="D7" s="6">
        <v>2.4900000000000002</v>
      </c>
      <c r="E7" s="6">
        <v>3.93</v>
      </c>
      <c r="F7" s="6">
        <v>27.56</v>
      </c>
      <c r="G7" s="6">
        <v>0.1</v>
      </c>
      <c r="H7" s="6">
        <v>156</v>
      </c>
    </row>
    <row r="8" spans="1:8" ht="15.75">
      <c r="A8" s="20" t="s">
        <v>40</v>
      </c>
      <c r="B8" s="4" t="s">
        <v>41</v>
      </c>
      <c r="C8" s="5">
        <v>180</v>
      </c>
      <c r="D8" s="6">
        <v>2.67</v>
      </c>
      <c r="E8" s="6">
        <v>2.34</v>
      </c>
      <c r="F8" s="6">
        <v>14.31</v>
      </c>
      <c r="G8" s="6">
        <v>1.2</v>
      </c>
      <c r="H8" s="6">
        <v>89</v>
      </c>
    </row>
    <row r="9" spans="1:8" ht="15.75">
      <c r="A9" s="21"/>
      <c r="B9" s="9" t="s">
        <v>3</v>
      </c>
      <c r="C9" s="13">
        <f t="shared" ref="C9:H9" si="0">(C6+C7+C8)</f>
        <v>445</v>
      </c>
      <c r="D9" s="9">
        <f t="shared" si="0"/>
        <v>9.5500000000000007</v>
      </c>
      <c r="E9" s="9">
        <f t="shared" si="0"/>
        <v>10.47</v>
      </c>
      <c r="F9" s="9">
        <f t="shared" si="0"/>
        <v>75.06</v>
      </c>
      <c r="G9" s="9">
        <f t="shared" si="0"/>
        <v>1.3</v>
      </c>
      <c r="H9" s="9">
        <f t="shared" si="0"/>
        <v>433</v>
      </c>
    </row>
    <row r="10" spans="1:8" ht="15.75">
      <c r="A10" s="21"/>
      <c r="B10" s="1"/>
      <c r="C10" s="7"/>
      <c r="D10" s="1"/>
      <c r="E10" s="1"/>
      <c r="F10" s="1"/>
      <c r="G10" s="1"/>
      <c r="H10" s="1"/>
    </row>
    <row r="11" spans="1:8" ht="15.75">
      <c r="A11" s="33"/>
      <c r="B11" s="31" t="s">
        <v>12</v>
      </c>
      <c r="C11" s="34"/>
      <c r="D11" s="30"/>
      <c r="E11" s="30"/>
      <c r="F11" s="30"/>
      <c r="G11" s="30"/>
      <c r="H11" s="30"/>
    </row>
    <row r="12" spans="1:8" ht="15.75">
      <c r="A12" s="32" t="s">
        <v>130</v>
      </c>
      <c r="B12" s="25" t="s">
        <v>121</v>
      </c>
      <c r="C12" s="26">
        <v>100</v>
      </c>
      <c r="D12" s="27">
        <v>0.4</v>
      </c>
      <c r="E12" s="27">
        <v>0.3</v>
      </c>
      <c r="F12" s="27">
        <v>10.3</v>
      </c>
      <c r="G12" s="27">
        <v>5</v>
      </c>
      <c r="H12" s="27">
        <v>46</v>
      </c>
    </row>
    <row r="13" spans="1:8" ht="15.75">
      <c r="A13" s="21"/>
      <c r="B13" s="9" t="s">
        <v>6</v>
      </c>
      <c r="C13" s="13">
        <f t="shared" ref="C13:H13" si="1">(C12)</f>
        <v>100</v>
      </c>
      <c r="D13" s="9">
        <f t="shared" si="1"/>
        <v>0.4</v>
      </c>
      <c r="E13" s="9">
        <f t="shared" si="1"/>
        <v>0.3</v>
      </c>
      <c r="F13" s="9">
        <f t="shared" si="1"/>
        <v>10.3</v>
      </c>
      <c r="G13" s="9">
        <f t="shared" si="1"/>
        <v>5</v>
      </c>
      <c r="H13" s="9">
        <f t="shared" si="1"/>
        <v>46</v>
      </c>
    </row>
    <row r="14" spans="1:8" ht="15.75">
      <c r="A14" s="21"/>
      <c r="B14" s="1"/>
      <c r="C14" s="7"/>
      <c r="D14" s="1"/>
      <c r="E14" s="1"/>
      <c r="F14" s="1"/>
      <c r="G14" s="1"/>
      <c r="H14" s="1"/>
    </row>
    <row r="15" spans="1:8" ht="15.75">
      <c r="A15" s="33"/>
      <c r="B15" s="31" t="s">
        <v>4</v>
      </c>
      <c r="C15" s="34"/>
      <c r="D15" s="30"/>
      <c r="E15" s="30"/>
      <c r="F15" s="30"/>
      <c r="G15" s="30"/>
      <c r="H15" s="30"/>
    </row>
    <row r="16" spans="1:8" ht="15.75">
      <c r="A16" s="32" t="s">
        <v>188</v>
      </c>
      <c r="B16" s="25" t="s">
        <v>189</v>
      </c>
      <c r="C16" s="26">
        <v>40</v>
      </c>
      <c r="D16" s="27">
        <v>0.34</v>
      </c>
      <c r="E16" s="27">
        <v>2.09</v>
      </c>
      <c r="F16" s="27">
        <v>3.15</v>
      </c>
      <c r="G16" s="27">
        <v>2.78</v>
      </c>
      <c r="H16" s="27">
        <v>32.76</v>
      </c>
    </row>
    <row r="17" spans="1:8" ht="30" customHeight="1">
      <c r="A17" s="22" t="s">
        <v>153</v>
      </c>
      <c r="B17" s="4" t="s">
        <v>122</v>
      </c>
      <c r="C17" s="5">
        <v>250</v>
      </c>
      <c r="D17" s="6">
        <v>2.68</v>
      </c>
      <c r="E17" s="6">
        <v>4.83</v>
      </c>
      <c r="F17" s="6">
        <v>17.14</v>
      </c>
      <c r="G17" s="6">
        <v>8.25</v>
      </c>
      <c r="H17" s="6">
        <v>104.75</v>
      </c>
    </row>
    <row r="18" spans="1:8" ht="15.75">
      <c r="A18" s="20" t="s">
        <v>123</v>
      </c>
      <c r="B18" s="4" t="s">
        <v>124</v>
      </c>
      <c r="C18" s="5">
        <v>210</v>
      </c>
      <c r="D18" s="6">
        <v>21.47</v>
      </c>
      <c r="E18" s="6">
        <v>19.690000000000001</v>
      </c>
      <c r="F18" s="6">
        <v>35.69</v>
      </c>
      <c r="G18" s="6">
        <v>1.01</v>
      </c>
      <c r="H18" s="6">
        <v>406</v>
      </c>
    </row>
    <row r="19" spans="1:8" ht="15.75">
      <c r="A19" s="20" t="s">
        <v>68</v>
      </c>
      <c r="B19" s="4" t="s">
        <v>69</v>
      </c>
      <c r="C19" s="5">
        <v>180</v>
      </c>
      <c r="D19" s="6">
        <v>0.14000000000000001</v>
      </c>
      <c r="E19" s="6">
        <v>0.14000000000000001</v>
      </c>
      <c r="F19" s="6">
        <v>21.49</v>
      </c>
      <c r="G19" s="6">
        <v>1.55</v>
      </c>
      <c r="H19" s="6">
        <v>87.84</v>
      </c>
    </row>
    <row r="20" spans="1:8" ht="15.75">
      <c r="A20" s="20"/>
      <c r="B20" s="4" t="s">
        <v>27</v>
      </c>
      <c r="C20" s="6">
        <v>40</v>
      </c>
      <c r="D20" s="6">
        <v>2.64</v>
      </c>
      <c r="E20" s="6">
        <v>0.48</v>
      </c>
      <c r="F20" s="6">
        <v>13.36</v>
      </c>
      <c r="G20" s="6">
        <v>0</v>
      </c>
      <c r="H20" s="6">
        <v>69.599999999999994</v>
      </c>
    </row>
    <row r="21" spans="1:8" ht="15.75">
      <c r="A21" s="21"/>
      <c r="B21" s="9" t="s">
        <v>5</v>
      </c>
      <c r="C21" s="13">
        <f t="shared" ref="C21:H21" si="2">(C16+C17+C18+C19+C20)</f>
        <v>720</v>
      </c>
      <c r="D21" s="9">
        <f t="shared" si="2"/>
        <v>27.27</v>
      </c>
      <c r="E21" s="9">
        <f t="shared" si="2"/>
        <v>27.23</v>
      </c>
      <c r="F21" s="9">
        <f t="shared" si="2"/>
        <v>90.83</v>
      </c>
      <c r="G21" s="9">
        <f t="shared" si="2"/>
        <v>13.59</v>
      </c>
      <c r="H21" s="9">
        <f t="shared" si="2"/>
        <v>700.95</v>
      </c>
    </row>
    <row r="22" spans="1:8" ht="15.75">
      <c r="A22" s="21"/>
      <c r="B22" s="1"/>
      <c r="C22" s="7"/>
      <c r="D22" s="1"/>
      <c r="E22" s="1"/>
      <c r="F22" s="1"/>
      <c r="G22" s="1"/>
      <c r="H22" s="1"/>
    </row>
    <row r="23" spans="1:8" ht="15.75">
      <c r="A23" s="33"/>
      <c r="B23" s="31" t="s">
        <v>7</v>
      </c>
      <c r="C23" s="34"/>
      <c r="D23" s="30"/>
      <c r="E23" s="30"/>
      <c r="F23" s="30"/>
      <c r="G23" s="30"/>
      <c r="H23" s="30"/>
    </row>
    <row r="24" spans="1:8" ht="15.75">
      <c r="A24" s="32" t="s">
        <v>125</v>
      </c>
      <c r="B24" s="25" t="s">
        <v>126</v>
      </c>
      <c r="C24" s="26">
        <v>80</v>
      </c>
      <c r="D24" s="27">
        <v>12.61</v>
      </c>
      <c r="E24" s="27">
        <v>10.32</v>
      </c>
      <c r="F24" s="27">
        <v>3.29</v>
      </c>
      <c r="G24" s="27">
        <v>0.14000000000000001</v>
      </c>
      <c r="H24" s="27">
        <v>129</v>
      </c>
    </row>
    <row r="25" spans="1:8" ht="15.75">
      <c r="A25" s="20" t="s">
        <v>85</v>
      </c>
      <c r="B25" s="4" t="s">
        <v>127</v>
      </c>
      <c r="C25" s="14">
        <v>150</v>
      </c>
      <c r="D25" s="6">
        <v>3.1</v>
      </c>
      <c r="E25" s="6">
        <v>4.8499999999999996</v>
      </c>
      <c r="F25" s="6">
        <v>14.14</v>
      </c>
      <c r="G25" s="6">
        <v>25.7</v>
      </c>
      <c r="H25" s="6">
        <v>112.65</v>
      </c>
    </row>
    <row r="26" spans="1:8" ht="15.75">
      <c r="A26" s="23" t="s">
        <v>102</v>
      </c>
      <c r="B26" s="4" t="s">
        <v>56</v>
      </c>
      <c r="C26" s="5">
        <v>197</v>
      </c>
      <c r="D26" s="6">
        <v>0.12</v>
      </c>
      <c r="E26" s="6">
        <v>0.02</v>
      </c>
      <c r="F26" s="6">
        <v>10.199999999999999</v>
      </c>
      <c r="G26" s="6">
        <v>2.83</v>
      </c>
      <c r="H26" s="6">
        <v>41</v>
      </c>
    </row>
    <row r="27" spans="1:8" ht="15.75">
      <c r="A27" s="6"/>
      <c r="B27" s="4" t="s">
        <v>31</v>
      </c>
      <c r="C27" s="6">
        <v>30</v>
      </c>
      <c r="D27" s="6">
        <v>2.37</v>
      </c>
      <c r="E27" s="6">
        <v>0.3</v>
      </c>
      <c r="F27" s="6">
        <v>14.49</v>
      </c>
      <c r="G27" s="6">
        <v>0</v>
      </c>
      <c r="H27" s="6">
        <v>71</v>
      </c>
    </row>
    <row r="28" spans="1:8" ht="15.75">
      <c r="A28" s="1"/>
      <c r="B28" s="9" t="s">
        <v>8</v>
      </c>
      <c r="C28" s="13">
        <f t="shared" ref="C28:H28" si="3">(C24+C25+C26+C27)</f>
        <v>457</v>
      </c>
      <c r="D28" s="9">
        <f t="shared" si="3"/>
        <v>18.2</v>
      </c>
      <c r="E28" s="9">
        <f t="shared" si="3"/>
        <v>15.49</v>
      </c>
      <c r="F28" s="9">
        <f t="shared" si="3"/>
        <v>42.12</v>
      </c>
      <c r="G28" s="9">
        <f t="shared" si="3"/>
        <v>28.67</v>
      </c>
      <c r="H28" s="9">
        <f t="shared" si="3"/>
        <v>353.65</v>
      </c>
    </row>
    <row r="29" spans="1:8" ht="15.75">
      <c r="B29" s="2"/>
      <c r="C29" s="15"/>
      <c r="D29" s="3"/>
      <c r="E29" s="3"/>
      <c r="F29" s="3"/>
      <c r="G29" s="3"/>
      <c r="H29" s="3"/>
    </row>
    <row r="30" spans="1:8" ht="15.75">
      <c r="B30" s="9" t="s">
        <v>33</v>
      </c>
      <c r="C30" s="9"/>
      <c r="D30" s="9">
        <f>(D9+D13+D21+D28)</f>
        <v>55.42</v>
      </c>
      <c r="E30" s="9">
        <f>(E9+E13+E21+E28)</f>
        <v>53.49</v>
      </c>
      <c r="F30" s="9">
        <f>(F9+F13+F21+F28)</f>
        <v>218.31</v>
      </c>
      <c r="G30" s="9">
        <f>(G9+G13+G21+G28)</f>
        <v>48.56</v>
      </c>
      <c r="H30" s="9">
        <f>(H9+H13+H21+H28)</f>
        <v>1533.6</v>
      </c>
    </row>
  </sheetData>
  <mergeCells count="6">
    <mergeCell ref="H2:H3"/>
    <mergeCell ref="A2:A3"/>
    <mergeCell ref="B2:B3"/>
    <mergeCell ref="C2:C3"/>
    <mergeCell ref="D2:F2"/>
    <mergeCell ref="G2:G3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2"/>
  <sheetViews>
    <sheetView topLeftCell="A4" workbookViewId="0">
      <selection activeCell="D32" sqref="D32:H32"/>
    </sheetView>
  </sheetViews>
  <sheetFormatPr defaultRowHeight="15"/>
  <cols>
    <col min="1" max="1" width="9.5703125" customWidth="1"/>
    <col min="2" max="2" width="28.28515625" customWidth="1"/>
    <col min="3" max="3" width="11.42578125" customWidth="1"/>
    <col min="5" max="5" width="9.28515625" bestFit="1" customWidth="1"/>
    <col min="8" max="8" width="11.5703125" customWidth="1"/>
  </cols>
  <sheetData>
    <row r="2" spans="1:8">
      <c r="A2" s="53" t="s">
        <v>0</v>
      </c>
      <c r="B2" s="53" t="s">
        <v>1</v>
      </c>
      <c r="C2" s="53" t="s">
        <v>9</v>
      </c>
      <c r="D2" s="54" t="s">
        <v>10</v>
      </c>
      <c r="E2" s="54"/>
      <c r="F2" s="54"/>
      <c r="G2" s="53" t="s">
        <v>37</v>
      </c>
      <c r="H2" s="53" t="s">
        <v>11</v>
      </c>
    </row>
    <row r="3" spans="1:8" ht="25.5">
      <c r="A3" s="53"/>
      <c r="B3" s="53"/>
      <c r="C3" s="53"/>
      <c r="D3" s="11" t="s">
        <v>34</v>
      </c>
      <c r="E3" s="11" t="s">
        <v>35</v>
      </c>
      <c r="F3" s="12" t="s">
        <v>36</v>
      </c>
      <c r="G3" s="53"/>
      <c r="H3" s="53"/>
    </row>
    <row r="4" spans="1:8" ht="15.75">
      <c r="A4" s="28"/>
      <c r="B4" s="29" t="s">
        <v>110</v>
      </c>
      <c r="C4" s="28"/>
      <c r="D4" s="28"/>
      <c r="E4" s="28"/>
      <c r="F4" s="28"/>
      <c r="G4" s="28"/>
      <c r="H4" s="28"/>
    </row>
    <row r="5" spans="1:8" ht="15.75">
      <c r="A5" s="30"/>
      <c r="B5" s="31" t="s">
        <v>2</v>
      </c>
      <c r="C5" s="30"/>
      <c r="D5" s="30"/>
      <c r="E5" s="30"/>
      <c r="F5" s="30"/>
      <c r="G5" s="30"/>
      <c r="H5" s="30"/>
    </row>
    <row r="6" spans="1:8" ht="31.5" customHeight="1">
      <c r="A6" s="24" t="s">
        <v>111</v>
      </c>
      <c r="B6" s="25" t="s">
        <v>152</v>
      </c>
      <c r="C6" s="26">
        <v>170</v>
      </c>
      <c r="D6" s="27">
        <v>12.82</v>
      </c>
      <c r="E6" s="27">
        <v>17.489999999999998</v>
      </c>
      <c r="F6" s="27">
        <v>30.42</v>
      </c>
      <c r="G6" s="27">
        <v>1.21</v>
      </c>
      <c r="H6" s="27">
        <v>347.8</v>
      </c>
    </row>
    <row r="7" spans="1:8" ht="18" customHeight="1">
      <c r="A7" s="19" t="s">
        <v>61</v>
      </c>
      <c r="B7" s="4" t="s">
        <v>76</v>
      </c>
      <c r="C7" s="5">
        <v>50</v>
      </c>
      <c r="D7" s="6">
        <v>5.52</v>
      </c>
      <c r="E7" s="6">
        <v>7.27</v>
      </c>
      <c r="F7" s="6">
        <v>16.170000000000002</v>
      </c>
      <c r="G7" s="6">
        <v>7.0000000000000007E-2</v>
      </c>
      <c r="H7" s="6">
        <v>152</v>
      </c>
    </row>
    <row r="8" spans="1:8" ht="31.5">
      <c r="A8" s="20" t="s">
        <v>16</v>
      </c>
      <c r="B8" s="4" t="s">
        <v>17</v>
      </c>
      <c r="C8" s="6">
        <v>180</v>
      </c>
      <c r="D8" s="6">
        <v>2.85</v>
      </c>
      <c r="E8" s="6">
        <v>2.41</v>
      </c>
      <c r="F8" s="6">
        <v>14.36</v>
      </c>
      <c r="G8" s="6">
        <v>1.17</v>
      </c>
      <c r="H8" s="6">
        <v>91</v>
      </c>
    </row>
    <row r="9" spans="1:8" ht="15.75">
      <c r="A9" s="21"/>
      <c r="B9" s="9" t="s">
        <v>3</v>
      </c>
      <c r="C9" s="13">
        <f t="shared" ref="C9:H9" si="0">(C6+C7+C8)</f>
        <v>400</v>
      </c>
      <c r="D9" s="9">
        <f t="shared" si="0"/>
        <v>21.19</v>
      </c>
      <c r="E9" s="9">
        <f t="shared" si="0"/>
        <v>27.169999999999998</v>
      </c>
      <c r="F9" s="9">
        <f t="shared" si="0"/>
        <v>60.95</v>
      </c>
      <c r="G9" s="9">
        <f t="shared" si="0"/>
        <v>2.4500000000000002</v>
      </c>
      <c r="H9" s="9">
        <f t="shared" si="0"/>
        <v>590.79999999999995</v>
      </c>
    </row>
    <row r="10" spans="1:8" ht="15.75">
      <c r="A10" s="21"/>
      <c r="B10" s="1"/>
      <c r="C10" s="7"/>
      <c r="D10" s="1"/>
      <c r="E10" s="1"/>
      <c r="F10" s="1"/>
      <c r="G10" s="1"/>
      <c r="H10" s="1"/>
    </row>
    <row r="11" spans="1:8" ht="15.75">
      <c r="A11" s="33"/>
      <c r="B11" s="31" t="s">
        <v>12</v>
      </c>
      <c r="C11" s="34"/>
      <c r="D11" s="30"/>
      <c r="E11" s="30"/>
      <c r="F11" s="30"/>
      <c r="G11" s="30"/>
      <c r="H11" s="30"/>
    </row>
    <row r="12" spans="1:8" ht="15.75">
      <c r="A12" s="32"/>
      <c r="B12" s="25" t="s">
        <v>42</v>
      </c>
      <c r="C12" s="26">
        <v>180</v>
      </c>
      <c r="D12" s="26">
        <v>0</v>
      </c>
      <c r="E12" s="26">
        <v>0</v>
      </c>
      <c r="F12" s="26">
        <v>21.6</v>
      </c>
      <c r="G12" s="26">
        <v>0</v>
      </c>
      <c r="H12" s="26">
        <v>86.4</v>
      </c>
    </row>
    <row r="13" spans="1:8" ht="15.75">
      <c r="A13" s="21"/>
      <c r="B13" s="9" t="s">
        <v>6</v>
      </c>
      <c r="C13" s="13">
        <f t="shared" ref="C13:H13" si="1">(C12)</f>
        <v>180</v>
      </c>
      <c r="D13" s="9">
        <f t="shared" si="1"/>
        <v>0</v>
      </c>
      <c r="E13" s="9">
        <f t="shared" si="1"/>
        <v>0</v>
      </c>
      <c r="F13" s="9">
        <f t="shared" si="1"/>
        <v>21.6</v>
      </c>
      <c r="G13" s="9">
        <f t="shared" si="1"/>
        <v>0</v>
      </c>
      <c r="H13" s="9">
        <f t="shared" si="1"/>
        <v>86.4</v>
      </c>
    </row>
    <row r="14" spans="1:8" ht="15.75">
      <c r="A14" s="21"/>
      <c r="B14" s="1"/>
      <c r="C14" s="7"/>
      <c r="D14" s="1"/>
      <c r="E14" s="1"/>
      <c r="F14" s="1"/>
      <c r="G14" s="1"/>
      <c r="H14" s="1"/>
    </row>
    <row r="15" spans="1:8" ht="15.75">
      <c r="A15" s="33"/>
      <c r="B15" s="31" t="s">
        <v>4</v>
      </c>
      <c r="C15" s="34"/>
      <c r="D15" s="30"/>
      <c r="E15" s="30"/>
      <c r="F15" s="30"/>
      <c r="G15" s="30"/>
      <c r="H15" s="30"/>
    </row>
    <row r="16" spans="1:8" ht="15.75">
      <c r="A16" s="32" t="s">
        <v>79</v>
      </c>
      <c r="B16" s="25" t="s">
        <v>80</v>
      </c>
      <c r="C16" s="26">
        <v>40</v>
      </c>
      <c r="D16" s="27">
        <v>0.56999999999999995</v>
      </c>
      <c r="E16" s="27">
        <v>2.4300000000000002</v>
      </c>
      <c r="F16" s="27">
        <v>3.34</v>
      </c>
      <c r="G16" s="27">
        <v>3.8</v>
      </c>
      <c r="H16" s="27">
        <v>37.6</v>
      </c>
    </row>
    <row r="17" spans="1:8" ht="33" customHeight="1">
      <c r="A17" s="20" t="s">
        <v>112</v>
      </c>
      <c r="B17" s="4" t="s">
        <v>182</v>
      </c>
      <c r="C17" s="5">
        <v>250</v>
      </c>
      <c r="D17" s="6">
        <v>5.49</v>
      </c>
      <c r="E17" s="6">
        <v>5.27</v>
      </c>
      <c r="F17" s="6">
        <v>16.32</v>
      </c>
      <c r="G17" s="6">
        <v>5.81</v>
      </c>
      <c r="H17" s="6">
        <v>120.75</v>
      </c>
    </row>
    <row r="18" spans="1:8" ht="15.75">
      <c r="A18" s="20" t="s">
        <v>22</v>
      </c>
      <c r="B18" s="4" t="s">
        <v>113</v>
      </c>
      <c r="C18" s="5">
        <v>80</v>
      </c>
      <c r="D18" s="6">
        <v>9.92</v>
      </c>
      <c r="E18" s="6">
        <v>8.8000000000000007</v>
      </c>
      <c r="F18" s="6">
        <v>11.64</v>
      </c>
      <c r="G18" s="6">
        <v>0</v>
      </c>
      <c r="H18" s="6">
        <v>153</v>
      </c>
    </row>
    <row r="19" spans="1:8" ht="14.25" customHeight="1">
      <c r="A19" s="20" t="s">
        <v>114</v>
      </c>
      <c r="B19" s="4" t="s">
        <v>115</v>
      </c>
      <c r="C19" s="5">
        <v>150</v>
      </c>
      <c r="D19" s="6">
        <v>3.06</v>
      </c>
      <c r="E19" s="6">
        <v>4.8</v>
      </c>
      <c r="F19" s="6">
        <v>20.43</v>
      </c>
      <c r="G19" s="6">
        <v>18.16</v>
      </c>
      <c r="H19" s="6">
        <v>137.19999999999999</v>
      </c>
    </row>
    <row r="20" spans="1:8" ht="17.25" customHeight="1">
      <c r="A20" s="20" t="s">
        <v>50</v>
      </c>
      <c r="B20" s="4" t="s">
        <v>51</v>
      </c>
      <c r="C20" s="5">
        <v>180</v>
      </c>
      <c r="D20" s="6">
        <v>0.4</v>
      </c>
      <c r="E20" s="6">
        <v>1.7999999999999999E-2</v>
      </c>
      <c r="F20" s="6">
        <v>24.99</v>
      </c>
      <c r="G20" s="6">
        <v>0.36</v>
      </c>
      <c r="H20" s="6">
        <v>101.7</v>
      </c>
    </row>
    <row r="21" spans="1:8" ht="15.75">
      <c r="A21" s="20"/>
      <c r="B21" s="4" t="s">
        <v>27</v>
      </c>
      <c r="C21" s="6">
        <v>40</v>
      </c>
      <c r="D21" s="6">
        <v>2.64</v>
      </c>
      <c r="E21" s="6">
        <v>0.48</v>
      </c>
      <c r="F21" s="6">
        <v>13.36</v>
      </c>
      <c r="G21" s="6">
        <v>0</v>
      </c>
      <c r="H21" s="6">
        <v>69.599999999999994</v>
      </c>
    </row>
    <row r="22" spans="1:8" ht="15.75">
      <c r="A22" s="20"/>
      <c r="B22" s="4" t="s">
        <v>31</v>
      </c>
      <c r="C22" s="6">
        <v>30</v>
      </c>
      <c r="D22" s="6">
        <v>2.37</v>
      </c>
      <c r="E22" s="6">
        <v>0.3</v>
      </c>
      <c r="F22" s="6">
        <v>14.49</v>
      </c>
      <c r="G22" s="6">
        <v>0</v>
      </c>
      <c r="H22" s="6">
        <v>71</v>
      </c>
    </row>
    <row r="23" spans="1:8" ht="15.75">
      <c r="A23" s="21"/>
      <c r="B23" s="9" t="s">
        <v>5</v>
      </c>
      <c r="C23" s="13">
        <f t="shared" ref="C23:H23" si="2">(C16+C17+C18+C19+C20+C21+C22)</f>
        <v>770</v>
      </c>
      <c r="D23" s="9">
        <f t="shared" si="2"/>
        <v>24.45</v>
      </c>
      <c r="E23" s="9">
        <f t="shared" si="2"/>
        <v>22.098000000000003</v>
      </c>
      <c r="F23" s="9">
        <f t="shared" si="2"/>
        <v>104.57</v>
      </c>
      <c r="G23" s="9">
        <f t="shared" si="2"/>
        <v>28.13</v>
      </c>
      <c r="H23" s="9">
        <f t="shared" si="2"/>
        <v>690.85</v>
      </c>
    </row>
    <row r="24" spans="1:8" ht="15.75">
      <c r="A24" s="21"/>
      <c r="B24" s="1"/>
      <c r="C24" s="7"/>
      <c r="D24" s="1"/>
      <c r="E24" s="1"/>
      <c r="F24" s="1"/>
      <c r="G24" s="1"/>
      <c r="H24" s="1"/>
    </row>
    <row r="25" spans="1:8" ht="15.75">
      <c r="A25" s="33"/>
      <c r="B25" s="31" t="s">
        <v>7</v>
      </c>
      <c r="C25" s="34"/>
      <c r="D25" s="30"/>
      <c r="E25" s="30"/>
      <c r="F25" s="30"/>
      <c r="G25" s="30"/>
      <c r="H25" s="30"/>
    </row>
    <row r="26" spans="1:8" ht="15.75">
      <c r="A26" s="32" t="s">
        <v>116</v>
      </c>
      <c r="B26" s="25" t="s">
        <v>117</v>
      </c>
      <c r="C26" s="26">
        <v>200</v>
      </c>
      <c r="D26" s="27">
        <v>6.51</v>
      </c>
      <c r="E26" s="27">
        <v>8.58</v>
      </c>
      <c r="F26" s="27">
        <v>57.88</v>
      </c>
      <c r="G26" s="27">
        <v>1.1100000000000001</v>
      </c>
      <c r="H26" s="27">
        <v>427</v>
      </c>
    </row>
    <row r="27" spans="1:8" ht="15.75">
      <c r="A27" s="20"/>
      <c r="B27" s="4" t="s">
        <v>118</v>
      </c>
      <c r="C27" s="14">
        <v>30</v>
      </c>
      <c r="D27" s="6">
        <v>0</v>
      </c>
      <c r="E27" s="6">
        <v>0</v>
      </c>
      <c r="F27" s="6">
        <v>11.4</v>
      </c>
      <c r="G27" s="6">
        <v>0.18</v>
      </c>
      <c r="H27" s="5">
        <v>42</v>
      </c>
    </row>
    <row r="28" spans="1:8" ht="15.75">
      <c r="A28" s="23" t="s">
        <v>72</v>
      </c>
      <c r="B28" s="4" t="s">
        <v>73</v>
      </c>
      <c r="C28" s="5">
        <v>180</v>
      </c>
      <c r="D28" s="6">
        <v>5.22</v>
      </c>
      <c r="E28" s="6">
        <v>4.5</v>
      </c>
      <c r="F28" s="6">
        <v>7.2</v>
      </c>
      <c r="G28" s="6">
        <v>1.26</v>
      </c>
      <c r="H28" s="6">
        <v>90</v>
      </c>
    </row>
    <row r="29" spans="1:8" ht="15.75">
      <c r="A29" s="6"/>
      <c r="B29" s="4" t="s">
        <v>119</v>
      </c>
      <c r="C29" s="5">
        <v>30</v>
      </c>
      <c r="D29" s="6">
        <v>2.4</v>
      </c>
      <c r="E29" s="6">
        <v>1</v>
      </c>
      <c r="F29" s="6">
        <v>16.899999999999999</v>
      </c>
      <c r="G29" s="6">
        <v>0</v>
      </c>
      <c r="H29" s="6">
        <v>100.8</v>
      </c>
    </row>
    <row r="30" spans="1:8" ht="15.75">
      <c r="A30" s="1"/>
      <c r="B30" s="9" t="s">
        <v>8</v>
      </c>
      <c r="C30" s="13">
        <f t="shared" ref="C30:H30" si="3">(C26+C27+C28+C29)</f>
        <v>440</v>
      </c>
      <c r="D30" s="9">
        <f t="shared" si="3"/>
        <v>14.13</v>
      </c>
      <c r="E30" s="9">
        <f t="shared" si="3"/>
        <v>14.08</v>
      </c>
      <c r="F30" s="9">
        <f t="shared" si="3"/>
        <v>93.38</v>
      </c>
      <c r="G30" s="9">
        <f t="shared" si="3"/>
        <v>2.5499999999999998</v>
      </c>
      <c r="H30" s="9">
        <f t="shared" si="3"/>
        <v>659.8</v>
      </c>
    </row>
    <row r="31" spans="1:8" ht="15.75">
      <c r="B31" s="2"/>
      <c r="C31" s="15"/>
      <c r="D31" s="3"/>
      <c r="E31" s="3"/>
      <c r="F31" s="3"/>
      <c r="G31" s="3"/>
      <c r="H31" s="3"/>
    </row>
    <row r="32" spans="1:8" ht="15.75">
      <c r="B32" s="9" t="s">
        <v>33</v>
      </c>
      <c r="C32" s="9"/>
      <c r="D32" s="9">
        <f>(D9+D13+D23+D30)</f>
        <v>59.77</v>
      </c>
      <c r="E32" s="9">
        <f>(E9+E13+E23+E30)</f>
        <v>63.347999999999999</v>
      </c>
      <c r="F32" s="9">
        <f>(F9+F13+F23+F30)</f>
        <v>280.5</v>
      </c>
      <c r="G32" s="9">
        <f>(G9+G13+G23+G30)</f>
        <v>33.129999999999995</v>
      </c>
      <c r="H32" s="9">
        <f>(H9+H13+H23+H30)</f>
        <v>2027.85</v>
      </c>
    </row>
  </sheetData>
  <mergeCells count="6">
    <mergeCell ref="H2:H3"/>
    <mergeCell ref="A2:A3"/>
    <mergeCell ref="B2:B3"/>
    <mergeCell ref="C2:C3"/>
    <mergeCell ref="D2:F2"/>
    <mergeCell ref="G2:G3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2"/>
  <sheetViews>
    <sheetView topLeftCell="A7" workbookViewId="0">
      <selection activeCell="D32" sqref="D32:H32"/>
    </sheetView>
  </sheetViews>
  <sheetFormatPr defaultRowHeight="15"/>
  <cols>
    <col min="1" max="1" width="9.7109375" customWidth="1"/>
    <col min="2" max="2" width="28.28515625" customWidth="1"/>
    <col min="3" max="3" width="11.42578125" customWidth="1"/>
    <col min="5" max="5" width="9.28515625" bestFit="1" customWidth="1"/>
    <col min="8" max="8" width="11.28515625" customWidth="1"/>
  </cols>
  <sheetData>
    <row r="2" spans="1:8">
      <c r="A2" s="53" t="s">
        <v>0</v>
      </c>
      <c r="B2" s="53" t="s">
        <v>1</v>
      </c>
      <c r="C2" s="53" t="s">
        <v>9</v>
      </c>
      <c r="D2" s="54" t="s">
        <v>10</v>
      </c>
      <c r="E2" s="54"/>
      <c r="F2" s="54"/>
      <c r="G2" s="53" t="s">
        <v>37</v>
      </c>
      <c r="H2" s="53" t="s">
        <v>11</v>
      </c>
    </row>
    <row r="3" spans="1:8" ht="40.5" customHeight="1">
      <c r="A3" s="53"/>
      <c r="B3" s="53"/>
      <c r="C3" s="53"/>
      <c r="D3" s="11" t="s">
        <v>34</v>
      </c>
      <c r="E3" s="11" t="s">
        <v>35</v>
      </c>
      <c r="F3" s="12" t="s">
        <v>36</v>
      </c>
      <c r="G3" s="53"/>
      <c r="H3" s="53"/>
    </row>
    <row r="4" spans="1:8" ht="15.75">
      <c r="A4" s="28"/>
      <c r="B4" s="29" t="s">
        <v>103</v>
      </c>
      <c r="C4" s="28"/>
      <c r="D4" s="28"/>
      <c r="E4" s="28"/>
      <c r="F4" s="28"/>
      <c r="G4" s="28"/>
      <c r="H4" s="28"/>
    </row>
    <row r="5" spans="1:8" ht="15.75">
      <c r="A5" s="30"/>
      <c r="B5" s="31" t="s">
        <v>2</v>
      </c>
      <c r="C5" s="30"/>
      <c r="D5" s="30"/>
      <c r="E5" s="30"/>
      <c r="F5" s="30"/>
      <c r="G5" s="30"/>
      <c r="H5" s="30"/>
    </row>
    <row r="6" spans="1:8" ht="31.5" customHeight="1">
      <c r="A6" s="24" t="s">
        <v>38</v>
      </c>
      <c r="B6" s="25" t="s">
        <v>173</v>
      </c>
      <c r="C6" s="26">
        <v>210</v>
      </c>
      <c r="D6" s="27">
        <v>5.39</v>
      </c>
      <c r="E6" s="27">
        <v>6.38</v>
      </c>
      <c r="F6" s="27">
        <v>32.03</v>
      </c>
      <c r="G6" s="27">
        <v>0</v>
      </c>
      <c r="H6" s="27">
        <v>207</v>
      </c>
    </row>
    <row r="7" spans="1:8" ht="18" customHeight="1">
      <c r="A7" s="19" t="s">
        <v>14</v>
      </c>
      <c r="B7" s="4" t="s">
        <v>15</v>
      </c>
      <c r="C7" s="6">
        <v>40</v>
      </c>
      <c r="D7" s="6">
        <v>2.4500000000000002</v>
      </c>
      <c r="E7" s="6">
        <v>7.55</v>
      </c>
      <c r="F7" s="6">
        <v>14.62</v>
      </c>
      <c r="G7" s="6">
        <v>0</v>
      </c>
      <c r="H7" s="6">
        <v>136</v>
      </c>
    </row>
    <row r="8" spans="1:8" ht="15.75">
      <c r="A8" s="20" t="s">
        <v>62</v>
      </c>
      <c r="B8" s="4" t="s">
        <v>63</v>
      </c>
      <c r="C8" s="5">
        <v>180</v>
      </c>
      <c r="D8" s="6">
        <v>3.67</v>
      </c>
      <c r="E8" s="6">
        <v>3.19</v>
      </c>
      <c r="F8" s="6">
        <v>15.82</v>
      </c>
      <c r="G8" s="6">
        <v>1.43</v>
      </c>
      <c r="H8" s="6">
        <v>107</v>
      </c>
    </row>
    <row r="9" spans="1:8" ht="15.75">
      <c r="A9" s="21"/>
      <c r="B9" s="9" t="s">
        <v>3</v>
      </c>
      <c r="C9" s="13">
        <f t="shared" ref="C9:H9" si="0">(C6+C7+C8)</f>
        <v>430</v>
      </c>
      <c r="D9" s="9">
        <f t="shared" si="0"/>
        <v>11.51</v>
      </c>
      <c r="E9" s="9">
        <f t="shared" si="0"/>
        <v>17.12</v>
      </c>
      <c r="F9" s="9">
        <f t="shared" si="0"/>
        <v>62.47</v>
      </c>
      <c r="G9" s="9">
        <f t="shared" si="0"/>
        <v>1.43</v>
      </c>
      <c r="H9" s="9">
        <f t="shared" si="0"/>
        <v>450</v>
      </c>
    </row>
    <row r="10" spans="1:8" ht="15.75">
      <c r="A10" s="21"/>
      <c r="B10" s="1"/>
      <c r="C10" s="7"/>
      <c r="D10" s="1"/>
      <c r="E10" s="1"/>
      <c r="F10" s="1"/>
      <c r="G10" s="1"/>
      <c r="H10" s="1"/>
    </row>
    <row r="11" spans="1:8" ht="15.75">
      <c r="A11" s="33"/>
      <c r="B11" s="31" t="s">
        <v>12</v>
      </c>
      <c r="C11" s="34"/>
      <c r="D11" s="30"/>
      <c r="E11" s="30"/>
      <c r="F11" s="30"/>
      <c r="G11" s="30"/>
      <c r="H11" s="30"/>
    </row>
    <row r="12" spans="1:8" ht="15.75">
      <c r="A12" s="36" t="s">
        <v>18</v>
      </c>
      <c r="B12" s="25" t="s">
        <v>150</v>
      </c>
      <c r="C12" s="27">
        <v>180</v>
      </c>
      <c r="D12" s="27">
        <v>0.9</v>
      </c>
      <c r="E12" s="27">
        <v>0</v>
      </c>
      <c r="F12" s="27">
        <v>18.18</v>
      </c>
      <c r="G12" s="27">
        <v>3.6</v>
      </c>
      <c r="H12" s="27">
        <v>76</v>
      </c>
    </row>
    <row r="13" spans="1:8" ht="15.75">
      <c r="A13" s="21"/>
      <c r="B13" s="9" t="s">
        <v>6</v>
      </c>
      <c r="C13" s="13">
        <f t="shared" ref="C13:H13" si="1">(C12)</f>
        <v>180</v>
      </c>
      <c r="D13" s="9">
        <f t="shared" si="1"/>
        <v>0.9</v>
      </c>
      <c r="E13" s="9">
        <f t="shared" si="1"/>
        <v>0</v>
      </c>
      <c r="F13" s="9">
        <f t="shared" si="1"/>
        <v>18.18</v>
      </c>
      <c r="G13" s="9">
        <f t="shared" si="1"/>
        <v>3.6</v>
      </c>
      <c r="H13" s="9">
        <f t="shared" si="1"/>
        <v>76</v>
      </c>
    </row>
    <row r="14" spans="1:8" ht="15.75">
      <c r="A14" s="21"/>
      <c r="B14" s="1"/>
      <c r="C14" s="7"/>
      <c r="D14" s="1"/>
      <c r="E14" s="1"/>
      <c r="F14" s="1"/>
      <c r="G14" s="1"/>
      <c r="H14" s="1"/>
    </row>
    <row r="15" spans="1:8" ht="15.75">
      <c r="A15" s="33"/>
      <c r="B15" s="31" t="s">
        <v>4</v>
      </c>
      <c r="C15" s="34"/>
      <c r="D15" s="30"/>
      <c r="E15" s="30"/>
      <c r="F15" s="30"/>
      <c r="G15" s="30"/>
      <c r="H15" s="30"/>
    </row>
    <row r="16" spans="1:8" ht="31.5">
      <c r="A16" s="36" t="s">
        <v>19</v>
      </c>
      <c r="B16" s="25" t="s">
        <v>166</v>
      </c>
      <c r="C16" s="27">
        <v>40</v>
      </c>
      <c r="D16" s="27">
        <v>1.19</v>
      </c>
      <c r="E16" s="27">
        <v>2.08</v>
      </c>
      <c r="F16" s="27">
        <v>2.5</v>
      </c>
      <c r="G16" s="27">
        <v>4.4000000000000004</v>
      </c>
      <c r="H16" s="27">
        <v>33</v>
      </c>
    </row>
    <row r="17" spans="1:8" ht="33" customHeight="1">
      <c r="A17" s="20" t="s">
        <v>104</v>
      </c>
      <c r="B17" s="4" t="s">
        <v>151</v>
      </c>
      <c r="C17" s="5">
        <v>250</v>
      </c>
      <c r="D17" s="6">
        <v>7.74</v>
      </c>
      <c r="E17" s="6">
        <v>7.88</v>
      </c>
      <c r="F17" s="6">
        <v>8.48</v>
      </c>
      <c r="G17" s="6">
        <v>18.46</v>
      </c>
      <c r="H17" s="6">
        <v>84.75</v>
      </c>
    </row>
    <row r="18" spans="1:8" ht="15.75">
      <c r="A18" s="20" t="s">
        <v>105</v>
      </c>
      <c r="B18" s="4" t="s">
        <v>106</v>
      </c>
      <c r="C18" s="5">
        <v>80</v>
      </c>
      <c r="D18" s="6">
        <v>8.69</v>
      </c>
      <c r="E18" s="6">
        <v>8.86</v>
      </c>
      <c r="F18" s="6">
        <v>7.45</v>
      </c>
      <c r="G18" s="6">
        <v>0.52</v>
      </c>
      <c r="H18" s="6">
        <v>110</v>
      </c>
    </row>
    <row r="19" spans="1:8" ht="14.25" customHeight="1">
      <c r="A19" s="20" t="s">
        <v>48</v>
      </c>
      <c r="B19" s="4" t="s">
        <v>49</v>
      </c>
      <c r="C19" s="5">
        <v>150</v>
      </c>
      <c r="D19" s="6">
        <v>8.59</v>
      </c>
      <c r="E19" s="6">
        <v>6.09</v>
      </c>
      <c r="F19" s="6">
        <v>38.64</v>
      </c>
      <c r="G19" s="6">
        <v>0</v>
      </c>
      <c r="H19" s="6">
        <v>243.75</v>
      </c>
    </row>
    <row r="20" spans="1:8" ht="15.75">
      <c r="A20" s="20" t="s">
        <v>109</v>
      </c>
      <c r="B20" s="4" t="s">
        <v>107</v>
      </c>
      <c r="C20" s="14">
        <v>30</v>
      </c>
      <c r="D20" s="6">
        <v>0.35</v>
      </c>
      <c r="E20" s="6">
        <v>0.03</v>
      </c>
      <c r="F20" s="6">
        <v>2.4</v>
      </c>
      <c r="G20" s="6">
        <v>0.71</v>
      </c>
      <c r="H20" s="6">
        <v>22.35</v>
      </c>
    </row>
    <row r="21" spans="1:8" ht="15.75">
      <c r="A21" s="23" t="s">
        <v>32</v>
      </c>
      <c r="B21" s="4" t="s">
        <v>26</v>
      </c>
      <c r="C21" s="6">
        <v>180</v>
      </c>
      <c r="D21" s="6">
        <v>0.16</v>
      </c>
      <c r="E21" s="6">
        <v>7.0000000000000007E-2</v>
      </c>
      <c r="F21" s="6">
        <v>24.15</v>
      </c>
      <c r="G21" s="6">
        <v>16.96</v>
      </c>
      <c r="H21" s="6">
        <v>97.92</v>
      </c>
    </row>
    <row r="22" spans="1:8" ht="15.75">
      <c r="A22" s="20"/>
      <c r="B22" s="4" t="s">
        <v>27</v>
      </c>
      <c r="C22" s="6">
        <v>40</v>
      </c>
      <c r="D22" s="6">
        <v>2.64</v>
      </c>
      <c r="E22" s="6">
        <v>0.48</v>
      </c>
      <c r="F22" s="6">
        <v>13.36</v>
      </c>
      <c r="G22" s="6">
        <v>0</v>
      </c>
      <c r="H22" s="6">
        <v>69.599999999999994</v>
      </c>
    </row>
    <row r="23" spans="1:8" ht="15.75">
      <c r="A23" s="21"/>
      <c r="B23" s="9" t="s">
        <v>5</v>
      </c>
      <c r="C23" s="13">
        <f t="shared" ref="C23:H23" si="2">(C16+C17+C18+C19+C20+C21+C22)</f>
        <v>770</v>
      </c>
      <c r="D23" s="9">
        <f t="shared" si="2"/>
        <v>29.36</v>
      </c>
      <c r="E23" s="9">
        <f t="shared" si="2"/>
        <v>25.490000000000002</v>
      </c>
      <c r="F23" s="9">
        <f t="shared" si="2"/>
        <v>96.98</v>
      </c>
      <c r="G23" s="9">
        <f t="shared" si="2"/>
        <v>41.05</v>
      </c>
      <c r="H23" s="9">
        <f t="shared" si="2"/>
        <v>661.37</v>
      </c>
    </row>
    <row r="24" spans="1:8" ht="15.75">
      <c r="A24" s="21"/>
      <c r="B24" s="1"/>
      <c r="C24" s="7"/>
      <c r="D24" s="1"/>
      <c r="E24" s="1"/>
      <c r="F24" s="1"/>
      <c r="G24" s="1"/>
      <c r="H24" s="1"/>
    </row>
    <row r="25" spans="1:8" ht="15.75">
      <c r="A25" s="33"/>
      <c r="B25" s="31" t="s">
        <v>7</v>
      </c>
      <c r="C25" s="34"/>
      <c r="D25" s="30"/>
      <c r="E25" s="30"/>
      <c r="F25" s="30"/>
      <c r="G25" s="30"/>
      <c r="H25" s="30"/>
    </row>
    <row r="26" spans="1:8" ht="15.75">
      <c r="A26" s="32" t="s">
        <v>108</v>
      </c>
      <c r="B26" s="25" t="s">
        <v>174</v>
      </c>
      <c r="C26" s="26">
        <v>155</v>
      </c>
      <c r="D26" s="27">
        <v>5.61</v>
      </c>
      <c r="E26" s="27">
        <v>12.21</v>
      </c>
      <c r="F26" s="27">
        <v>26.56</v>
      </c>
      <c r="G26" s="27">
        <v>12.92</v>
      </c>
      <c r="H26" s="27">
        <v>239</v>
      </c>
    </row>
    <row r="27" spans="1:8" ht="15.75">
      <c r="A27" s="20" t="s">
        <v>109</v>
      </c>
      <c r="B27" s="4" t="s">
        <v>107</v>
      </c>
      <c r="C27" s="14">
        <v>30</v>
      </c>
      <c r="D27" s="6">
        <v>0.35</v>
      </c>
      <c r="E27" s="6">
        <v>0.03</v>
      </c>
      <c r="F27" s="6">
        <v>2.4</v>
      </c>
      <c r="G27" s="6">
        <v>0.71</v>
      </c>
      <c r="H27" s="6">
        <v>22.35</v>
      </c>
    </row>
    <row r="28" spans="1:8" ht="15.75">
      <c r="A28" s="23" t="s">
        <v>29</v>
      </c>
      <c r="B28" s="4" t="s">
        <v>30</v>
      </c>
      <c r="C28" s="10">
        <v>190</v>
      </c>
      <c r="D28" s="6">
        <v>0.06</v>
      </c>
      <c r="E28" s="6">
        <v>0.02</v>
      </c>
      <c r="F28" s="6">
        <v>9.99</v>
      </c>
      <c r="G28" s="6">
        <v>0.03</v>
      </c>
      <c r="H28" s="6">
        <v>40</v>
      </c>
    </row>
    <row r="29" spans="1:8" ht="15.75">
      <c r="A29" s="6"/>
      <c r="B29" s="4" t="s">
        <v>31</v>
      </c>
      <c r="C29" s="6">
        <v>30</v>
      </c>
      <c r="D29" s="6">
        <v>2.37</v>
      </c>
      <c r="E29" s="6">
        <v>0.3</v>
      </c>
      <c r="F29" s="6">
        <v>14.49</v>
      </c>
      <c r="G29" s="6">
        <v>0</v>
      </c>
      <c r="H29" s="6">
        <v>71</v>
      </c>
    </row>
    <row r="30" spans="1:8" ht="15.75">
      <c r="A30" s="1"/>
      <c r="B30" s="9" t="s">
        <v>8</v>
      </c>
      <c r="C30" s="13">
        <f t="shared" ref="C30:H30" si="3">(C26+C27+C28+C29)</f>
        <v>405</v>
      </c>
      <c r="D30" s="9">
        <f t="shared" si="3"/>
        <v>8.39</v>
      </c>
      <c r="E30" s="9">
        <f t="shared" si="3"/>
        <v>12.56</v>
      </c>
      <c r="F30" s="9">
        <f t="shared" si="3"/>
        <v>53.44</v>
      </c>
      <c r="G30" s="9">
        <f t="shared" si="3"/>
        <v>13.659999999999998</v>
      </c>
      <c r="H30" s="9">
        <f t="shared" si="3"/>
        <v>372.35</v>
      </c>
    </row>
    <row r="31" spans="1:8" ht="15.75">
      <c r="B31" s="2"/>
      <c r="C31" s="15"/>
      <c r="D31" s="3"/>
      <c r="E31" s="3"/>
      <c r="F31" s="3"/>
      <c r="G31" s="3"/>
      <c r="H31" s="3"/>
    </row>
    <row r="32" spans="1:8" ht="15.75">
      <c r="B32" s="9" t="s">
        <v>33</v>
      </c>
      <c r="C32" s="9"/>
      <c r="D32" s="9">
        <f>(D9+D13+D23+D30)</f>
        <v>50.16</v>
      </c>
      <c r="E32" s="9">
        <f>(E9+E13+E23+E30)</f>
        <v>55.17</v>
      </c>
      <c r="F32" s="9">
        <f>(F9+F13+F23+F30)</f>
        <v>231.07</v>
      </c>
      <c r="G32" s="9">
        <f>(G9+G13+G23+G30)</f>
        <v>59.739999999999995</v>
      </c>
      <c r="H32" s="9">
        <f>(H9+H13+H23+H30)</f>
        <v>1559.7199999999998</v>
      </c>
    </row>
  </sheetData>
  <mergeCells count="6">
    <mergeCell ref="H2:H3"/>
    <mergeCell ref="A2:A3"/>
    <mergeCell ref="B2:B3"/>
    <mergeCell ref="C2:C3"/>
    <mergeCell ref="D2:F2"/>
    <mergeCell ref="G2:G3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2"/>
  <sheetViews>
    <sheetView workbookViewId="0">
      <selection activeCell="D32" sqref="D32:H32"/>
    </sheetView>
  </sheetViews>
  <sheetFormatPr defaultRowHeight="15"/>
  <cols>
    <col min="1" max="1" width="10" customWidth="1"/>
    <col min="2" max="2" width="28.28515625" customWidth="1"/>
    <col min="3" max="3" width="11.42578125" customWidth="1"/>
    <col min="5" max="5" width="9.28515625" bestFit="1" customWidth="1"/>
    <col min="8" max="8" width="11.42578125" customWidth="1"/>
  </cols>
  <sheetData>
    <row r="2" spans="1:8">
      <c r="A2" s="53" t="s">
        <v>0</v>
      </c>
      <c r="B2" s="53" t="s">
        <v>1</v>
      </c>
      <c r="C2" s="53" t="s">
        <v>9</v>
      </c>
      <c r="D2" s="54" t="s">
        <v>10</v>
      </c>
      <c r="E2" s="54"/>
      <c r="F2" s="54"/>
      <c r="G2" s="53" t="s">
        <v>37</v>
      </c>
      <c r="H2" s="53" t="s">
        <v>11</v>
      </c>
    </row>
    <row r="3" spans="1:8" ht="25.5">
      <c r="A3" s="53"/>
      <c r="B3" s="53"/>
      <c r="C3" s="53"/>
      <c r="D3" s="11" t="s">
        <v>34</v>
      </c>
      <c r="E3" s="11" t="s">
        <v>35</v>
      </c>
      <c r="F3" s="12" t="s">
        <v>36</v>
      </c>
      <c r="G3" s="53"/>
      <c r="H3" s="53"/>
    </row>
    <row r="4" spans="1:8" ht="15.75">
      <c r="A4" s="28"/>
      <c r="B4" s="29" t="s">
        <v>92</v>
      </c>
      <c r="C4" s="28"/>
      <c r="D4" s="28"/>
      <c r="E4" s="28"/>
      <c r="F4" s="28"/>
      <c r="G4" s="28"/>
      <c r="H4" s="28"/>
    </row>
    <row r="5" spans="1:8" ht="15.75">
      <c r="A5" s="30"/>
      <c r="B5" s="31" t="s">
        <v>2</v>
      </c>
      <c r="C5" s="30"/>
      <c r="D5" s="30"/>
      <c r="E5" s="30"/>
      <c r="F5" s="30"/>
      <c r="G5" s="30"/>
      <c r="H5" s="30"/>
    </row>
    <row r="6" spans="1:8" ht="15.75" customHeight="1">
      <c r="A6" s="24" t="s">
        <v>93</v>
      </c>
      <c r="B6" s="25" t="s">
        <v>172</v>
      </c>
      <c r="C6" s="26">
        <v>120</v>
      </c>
      <c r="D6" s="27">
        <v>10.6</v>
      </c>
      <c r="E6" s="27">
        <v>19</v>
      </c>
      <c r="F6" s="27">
        <v>2.13</v>
      </c>
      <c r="G6" s="27">
        <v>0.21</v>
      </c>
      <c r="H6" s="27">
        <v>221.6</v>
      </c>
    </row>
    <row r="7" spans="1:8" ht="18" customHeight="1">
      <c r="A7" s="19" t="s">
        <v>94</v>
      </c>
      <c r="B7" s="4" t="s">
        <v>95</v>
      </c>
      <c r="C7" s="5">
        <v>40</v>
      </c>
      <c r="D7" s="6">
        <v>1.1499999999999999</v>
      </c>
      <c r="E7" s="6">
        <v>2.4700000000000002</v>
      </c>
      <c r="F7" s="6">
        <v>3.21</v>
      </c>
      <c r="G7" s="6">
        <v>3.72</v>
      </c>
      <c r="H7" s="6">
        <v>39.72</v>
      </c>
    </row>
    <row r="8" spans="1:8" ht="15.75">
      <c r="A8" s="20" t="s">
        <v>96</v>
      </c>
      <c r="B8" s="4" t="s">
        <v>57</v>
      </c>
      <c r="C8" s="5">
        <v>55</v>
      </c>
      <c r="D8" s="6">
        <v>2.4900000000000002</v>
      </c>
      <c r="E8" s="6">
        <v>3.93</v>
      </c>
      <c r="F8" s="6">
        <v>27.56</v>
      </c>
      <c r="G8" s="6">
        <v>0.1</v>
      </c>
      <c r="H8" s="6">
        <v>156</v>
      </c>
    </row>
    <row r="9" spans="1:8" ht="15.75">
      <c r="A9" s="20" t="s">
        <v>40</v>
      </c>
      <c r="B9" s="4" t="s">
        <v>41</v>
      </c>
      <c r="C9" s="5">
        <v>180</v>
      </c>
      <c r="D9" s="6">
        <v>2.67</v>
      </c>
      <c r="E9" s="6">
        <v>2.34</v>
      </c>
      <c r="F9" s="6">
        <v>14.31</v>
      </c>
      <c r="G9" s="6">
        <v>1.2</v>
      </c>
      <c r="H9" s="6">
        <v>89</v>
      </c>
    </row>
    <row r="10" spans="1:8" ht="15.75">
      <c r="A10" s="21"/>
      <c r="B10" s="9" t="s">
        <v>3</v>
      </c>
      <c r="C10" s="13">
        <f t="shared" ref="C10:H10" si="0">(C6+C7+C8+C9)</f>
        <v>395</v>
      </c>
      <c r="D10" s="9">
        <f t="shared" si="0"/>
        <v>16.91</v>
      </c>
      <c r="E10" s="9">
        <f t="shared" si="0"/>
        <v>27.74</v>
      </c>
      <c r="F10" s="9">
        <f t="shared" si="0"/>
        <v>47.21</v>
      </c>
      <c r="G10" s="9">
        <f t="shared" si="0"/>
        <v>5.23</v>
      </c>
      <c r="H10" s="9">
        <f t="shared" si="0"/>
        <v>506.32</v>
      </c>
    </row>
    <row r="11" spans="1:8" ht="15.75">
      <c r="A11" s="21"/>
      <c r="B11" s="1"/>
      <c r="C11" s="7"/>
      <c r="D11" s="1"/>
      <c r="E11" s="1"/>
      <c r="F11" s="1"/>
      <c r="G11" s="1"/>
      <c r="H11" s="1"/>
    </row>
    <row r="12" spans="1:8" ht="15.75">
      <c r="A12" s="33"/>
      <c r="B12" s="31" t="s">
        <v>12</v>
      </c>
      <c r="C12" s="34"/>
      <c r="D12" s="30"/>
      <c r="E12" s="30"/>
      <c r="F12" s="30"/>
      <c r="G12" s="30"/>
      <c r="H12" s="30"/>
    </row>
    <row r="13" spans="1:8" ht="15.75">
      <c r="A13" s="32" t="s">
        <v>130</v>
      </c>
      <c r="B13" s="25" t="s">
        <v>97</v>
      </c>
      <c r="C13" s="26">
        <v>100</v>
      </c>
      <c r="D13" s="27">
        <v>0.4</v>
      </c>
      <c r="E13" s="27">
        <v>0.4</v>
      </c>
      <c r="F13" s="27">
        <v>19.8</v>
      </c>
      <c r="G13" s="27">
        <v>10</v>
      </c>
      <c r="H13" s="27">
        <v>44</v>
      </c>
    </row>
    <row r="14" spans="1:8" ht="15.75">
      <c r="A14" s="21"/>
      <c r="B14" s="9" t="s">
        <v>6</v>
      </c>
      <c r="C14" s="13">
        <f t="shared" ref="C14:H14" si="1">(C13)</f>
        <v>100</v>
      </c>
      <c r="D14" s="9">
        <f t="shared" si="1"/>
        <v>0.4</v>
      </c>
      <c r="E14" s="9">
        <f t="shared" si="1"/>
        <v>0.4</v>
      </c>
      <c r="F14" s="9">
        <f t="shared" si="1"/>
        <v>19.8</v>
      </c>
      <c r="G14" s="9">
        <f t="shared" si="1"/>
        <v>10</v>
      </c>
      <c r="H14" s="9">
        <f t="shared" si="1"/>
        <v>44</v>
      </c>
    </row>
    <row r="15" spans="1:8" ht="15.75">
      <c r="A15" s="21"/>
      <c r="B15" s="1"/>
      <c r="C15" s="7"/>
      <c r="D15" s="1"/>
      <c r="E15" s="1"/>
      <c r="F15" s="1"/>
      <c r="G15" s="1"/>
      <c r="H15" s="1"/>
    </row>
    <row r="16" spans="1:8" ht="15.75">
      <c r="A16" s="33"/>
      <c r="B16" s="31" t="s">
        <v>4</v>
      </c>
      <c r="C16" s="34"/>
      <c r="D16" s="30"/>
      <c r="E16" s="30"/>
      <c r="F16" s="30"/>
      <c r="G16" s="30"/>
      <c r="H16" s="30"/>
    </row>
    <row r="17" spans="1:8" ht="15.75">
      <c r="A17" s="32" t="s">
        <v>188</v>
      </c>
      <c r="B17" s="25" t="s">
        <v>189</v>
      </c>
      <c r="C17" s="26">
        <v>40</v>
      </c>
      <c r="D17" s="27">
        <v>0.34</v>
      </c>
      <c r="E17" s="27">
        <v>2.09</v>
      </c>
      <c r="F17" s="27">
        <v>3.15</v>
      </c>
      <c r="G17" s="27">
        <v>2.78</v>
      </c>
      <c r="H17" s="27">
        <v>32.76</v>
      </c>
    </row>
    <row r="18" spans="1:8" ht="48.75" customHeight="1">
      <c r="A18" s="20" t="s">
        <v>98</v>
      </c>
      <c r="B18" s="4" t="s">
        <v>99</v>
      </c>
      <c r="C18" s="5">
        <v>250</v>
      </c>
      <c r="D18" s="6">
        <v>3.54</v>
      </c>
      <c r="E18" s="6">
        <v>5.0999999999999996</v>
      </c>
      <c r="F18" s="6">
        <v>19.53</v>
      </c>
      <c r="G18" s="6">
        <v>6.28</v>
      </c>
      <c r="H18" s="6">
        <v>118.25</v>
      </c>
    </row>
    <row r="19" spans="1:8" ht="18.75" customHeight="1">
      <c r="A19" s="20"/>
      <c r="B19" s="4" t="s">
        <v>74</v>
      </c>
      <c r="C19" s="5">
        <v>8</v>
      </c>
      <c r="D19" s="5">
        <v>0.2</v>
      </c>
      <c r="E19" s="5">
        <v>1.2</v>
      </c>
      <c r="F19" s="5">
        <v>0.28999999999999998</v>
      </c>
      <c r="G19" s="5">
        <v>0</v>
      </c>
      <c r="H19" s="5">
        <v>12.8</v>
      </c>
    </row>
    <row r="20" spans="1:8" ht="15.75">
      <c r="A20" s="20" t="s">
        <v>100</v>
      </c>
      <c r="B20" s="4" t="s">
        <v>101</v>
      </c>
      <c r="C20" s="5">
        <v>220</v>
      </c>
      <c r="D20" s="6">
        <v>20.53</v>
      </c>
      <c r="E20" s="6">
        <v>7.47</v>
      </c>
      <c r="F20" s="6">
        <v>26.95</v>
      </c>
      <c r="G20" s="6">
        <v>8.9700000000000006</v>
      </c>
      <c r="H20" s="6">
        <v>265</v>
      </c>
    </row>
    <row r="21" spans="1:8" ht="14.25" customHeight="1">
      <c r="A21" s="20" t="s">
        <v>50</v>
      </c>
      <c r="B21" s="4" t="s">
        <v>51</v>
      </c>
      <c r="C21" s="5">
        <v>180</v>
      </c>
      <c r="D21" s="6">
        <v>0.4</v>
      </c>
      <c r="E21" s="6">
        <v>1.7999999999999999E-2</v>
      </c>
      <c r="F21" s="6">
        <v>24.99</v>
      </c>
      <c r="G21" s="6">
        <v>0.36</v>
      </c>
      <c r="H21" s="6">
        <v>101.7</v>
      </c>
    </row>
    <row r="22" spans="1:8" ht="15.75">
      <c r="A22" s="20"/>
      <c r="B22" s="4" t="s">
        <v>27</v>
      </c>
      <c r="C22" s="6">
        <v>40</v>
      </c>
      <c r="D22" s="6">
        <v>2.64</v>
      </c>
      <c r="E22" s="6">
        <v>0.48</v>
      </c>
      <c r="F22" s="6">
        <v>13.36</v>
      </c>
      <c r="G22" s="6">
        <v>0</v>
      </c>
      <c r="H22" s="6">
        <v>69.599999999999994</v>
      </c>
    </row>
    <row r="23" spans="1:8" ht="15.75">
      <c r="A23" s="21"/>
      <c r="B23" s="9" t="s">
        <v>5</v>
      </c>
      <c r="C23" s="13">
        <f t="shared" ref="C23:H23" si="2">(C17+C18+C19+C20+C21+C22)</f>
        <v>738</v>
      </c>
      <c r="D23" s="9">
        <f t="shared" si="2"/>
        <v>27.65</v>
      </c>
      <c r="E23" s="9">
        <f t="shared" si="2"/>
        <v>16.358000000000001</v>
      </c>
      <c r="F23" s="9">
        <f t="shared" si="2"/>
        <v>88.27</v>
      </c>
      <c r="G23" s="9">
        <f t="shared" si="2"/>
        <v>18.39</v>
      </c>
      <c r="H23" s="9">
        <f t="shared" si="2"/>
        <v>600.11</v>
      </c>
    </row>
    <row r="24" spans="1:8" ht="15.75">
      <c r="A24" s="21"/>
      <c r="B24" s="1"/>
      <c r="C24" s="7"/>
      <c r="D24" s="1"/>
      <c r="E24" s="1"/>
      <c r="F24" s="1"/>
      <c r="G24" s="1"/>
      <c r="H24" s="1"/>
    </row>
    <row r="25" spans="1:8" ht="15.75">
      <c r="A25" s="33"/>
      <c r="B25" s="31" t="s">
        <v>7</v>
      </c>
      <c r="C25" s="34"/>
      <c r="D25" s="30"/>
      <c r="E25" s="30"/>
      <c r="F25" s="30"/>
      <c r="G25" s="30"/>
      <c r="H25" s="30"/>
    </row>
    <row r="26" spans="1:8" ht="15.75">
      <c r="A26" s="35" t="s">
        <v>190</v>
      </c>
      <c r="B26" s="25" t="s">
        <v>191</v>
      </c>
      <c r="C26" s="26">
        <v>180</v>
      </c>
      <c r="D26" s="27">
        <v>2.46</v>
      </c>
      <c r="E26" s="27">
        <v>11.12</v>
      </c>
      <c r="F26" s="27">
        <v>15.19</v>
      </c>
      <c r="G26" s="27">
        <v>18.45</v>
      </c>
      <c r="H26" s="27">
        <v>170.6</v>
      </c>
    </row>
    <row r="27" spans="1:8" ht="15.75">
      <c r="A27" s="20"/>
      <c r="B27" s="4"/>
      <c r="C27" s="14"/>
      <c r="D27" s="6"/>
      <c r="E27" s="6"/>
      <c r="F27" s="6"/>
      <c r="G27" s="6"/>
      <c r="H27" s="6"/>
    </row>
    <row r="28" spans="1:8" ht="15.75">
      <c r="A28" s="23" t="s">
        <v>102</v>
      </c>
      <c r="B28" s="4" t="s">
        <v>56</v>
      </c>
      <c r="C28" s="5">
        <v>197</v>
      </c>
      <c r="D28" s="6">
        <v>0.12</v>
      </c>
      <c r="E28" s="6">
        <v>0.02</v>
      </c>
      <c r="F28" s="6">
        <v>10.199999999999999</v>
      </c>
      <c r="G28" s="6">
        <v>2.83</v>
      </c>
      <c r="H28" s="6">
        <v>41</v>
      </c>
    </row>
    <row r="29" spans="1:8" ht="15.75">
      <c r="A29" s="6"/>
      <c r="B29" s="4" t="s">
        <v>31</v>
      </c>
      <c r="C29" s="6">
        <v>30</v>
      </c>
      <c r="D29" s="6">
        <v>2.37</v>
      </c>
      <c r="E29" s="6">
        <v>0.3</v>
      </c>
      <c r="F29" s="6">
        <v>14.49</v>
      </c>
      <c r="G29" s="6">
        <v>0</v>
      </c>
      <c r="H29" s="6">
        <v>71</v>
      </c>
    </row>
    <row r="30" spans="1:8" ht="15.75">
      <c r="A30" s="1"/>
      <c r="B30" s="9" t="s">
        <v>8</v>
      </c>
      <c r="C30" s="13">
        <f t="shared" ref="C30:H30" si="3">(C26+C27+C28+C29)</f>
        <v>407</v>
      </c>
      <c r="D30" s="13">
        <f t="shared" si="3"/>
        <v>4.95</v>
      </c>
      <c r="E30" s="13">
        <f t="shared" si="3"/>
        <v>11.44</v>
      </c>
      <c r="F30" s="13">
        <f t="shared" si="3"/>
        <v>39.880000000000003</v>
      </c>
      <c r="G30" s="13">
        <f t="shared" si="3"/>
        <v>21.28</v>
      </c>
      <c r="H30" s="13">
        <f t="shared" si="3"/>
        <v>282.60000000000002</v>
      </c>
    </row>
    <row r="31" spans="1:8" ht="15.75">
      <c r="B31" s="2"/>
      <c r="C31" s="15"/>
      <c r="D31" s="3"/>
      <c r="E31" s="3"/>
      <c r="F31" s="3"/>
      <c r="G31" s="3"/>
      <c r="H31" s="3"/>
    </row>
    <row r="32" spans="1:8" ht="15.75">
      <c r="B32" s="9" t="s">
        <v>33</v>
      </c>
      <c r="C32" s="9"/>
      <c r="D32" s="9">
        <f>(D10+D14+D23+D30)</f>
        <v>49.91</v>
      </c>
      <c r="E32" s="9">
        <f>(E10+E14+E23+E30)</f>
        <v>55.937999999999995</v>
      </c>
      <c r="F32" s="9">
        <f>(F10+F14+F23+F30)</f>
        <v>195.16</v>
      </c>
      <c r="G32" s="9">
        <f>(G10+G14+G23+G30)</f>
        <v>54.900000000000006</v>
      </c>
      <c r="H32" s="9">
        <f>(H10+H14+H23+H30)</f>
        <v>1433.0299999999997</v>
      </c>
    </row>
  </sheetData>
  <mergeCells count="6">
    <mergeCell ref="H2:H3"/>
    <mergeCell ref="A2:A3"/>
    <mergeCell ref="B2:B3"/>
    <mergeCell ref="C2:C3"/>
    <mergeCell ref="D2:F2"/>
    <mergeCell ref="G2:G3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1"/>
  <sheetViews>
    <sheetView topLeftCell="A11" workbookViewId="0">
      <selection activeCell="D31" sqref="D31:H31"/>
    </sheetView>
  </sheetViews>
  <sheetFormatPr defaultRowHeight="15"/>
  <cols>
    <col min="1" max="1" width="9.5703125" customWidth="1"/>
    <col min="2" max="2" width="28.28515625" customWidth="1"/>
    <col min="3" max="3" width="11.42578125" customWidth="1"/>
    <col min="5" max="5" width="9.28515625" bestFit="1" customWidth="1"/>
    <col min="8" max="8" width="11.28515625" customWidth="1"/>
  </cols>
  <sheetData>
    <row r="2" spans="1:8">
      <c r="A2" s="53" t="s">
        <v>0</v>
      </c>
      <c r="B2" s="53" t="s">
        <v>1</v>
      </c>
      <c r="C2" s="53" t="s">
        <v>9</v>
      </c>
      <c r="D2" s="54" t="s">
        <v>10</v>
      </c>
      <c r="E2" s="54"/>
      <c r="F2" s="54"/>
      <c r="G2" s="53" t="s">
        <v>37</v>
      </c>
      <c r="H2" s="53" t="s">
        <v>11</v>
      </c>
    </row>
    <row r="3" spans="1:8" ht="38.25" customHeight="1">
      <c r="A3" s="53"/>
      <c r="B3" s="53"/>
      <c r="C3" s="53"/>
      <c r="D3" s="11" t="s">
        <v>34</v>
      </c>
      <c r="E3" s="11" t="s">
        <v>35</v>
      </c>
      <c r="F3" s="12" t="s">
        <v>36</v>
      </c>
      <c r="G3" s="53"/>
      <c r="H3" s="53"/>
    </row>
    <row r="4" spans="1:8" ht="15.75">
      <c r="A4" s="28"/>
      <c r="B4" s="29" t="s">
        <v>78</v>
      </c>
      <c r="C4" s="28"/>
      <c r="D4" s="28"/>
      <c r="E4" s="28"/>
      <c r="F4" s="28"/>
      <c r="G4" s="28"/>
      <c r="H4" s="28"/>
    </row>
    <row r="5" spans="1:8" ht="15.75">
      <c r="A5" s="30"/>
      <c r="B5" s="31" t="s">
        <v>2</v>
      </c>
      <c r="C5" s="30"/>
      <c r="D5" s="30"/>
      <c r="E5" s="30"/>
      <c r="F5" s="30"/>
      <c r="G5" s="30"/>
      <c r="H5" s="30"/>
    </row>
    <row r="6" spans="1:8" ht="15" customHeight="1">
      <c r="A6" s="24" t="s">
        <v>38</v>
      </c>
      <c r="B6" s="25" t="s">
        <v>171</v>
      </c>
      <c r="C6" s="26">
        <v>210</v>
      </c>
      <c r="D6" s="27">
        <v>4.5199999999999996</v>
      </c>
      <c r="E6" s="27">
        <v>4.07</v>
      </c>
      <c r="F6" s="27">
        <v>35.46</v>
      </c>
      <c r="G6" s="27">
        <v>0</v>
      </c>
      <c r="H6" s="27">
        <v>197</v>
      </c>
    </row>
    <row r="7" spans="1:8" ht="18" customHeight="1">
      <c r="A7" s="19" t="s">
        <v>14</v>
      </c>
      <c r="B7" s="4" t="s">
        <v>15</v>
      </c>
      <c r="C7" s="6">
        <v>40</v>
      </c>
      <c r="D7" s="6">
        <v>2.4500000000000002</v>
      </c>
      <c r="E7" s="6">
        <v>7.55</v>
      </c>
      <c r="F7" s="6">
        <v>14.62</v>
      </c>
      <c r="G7" s="6">
        <v>0</v>
      </c>
      <c r="H7" s="6">
        <v>136</v>
      </c>
    </row>
    <row r="8" spans="1:8" ht="31.5">
      <c r="A8" s="20" t="s">
        <v>16</v>
      </c>
      <c r="B8" s="4" t="s">
        <v>17</v>
      </c>
      <c r="C8" s="6">
        <v>180</v>
      </c>
      <c r="D8" s="6">
        <v>2.85</v>
      </c>
      <c r="E8" s="6">
        <v>2.41</v>
      </c>
      <c r="F8" s="6">
        <v>14.36</v>
      </c>
      <c r="G8" s="6">
        <v>1.17</v>
      </c>
      <c r="H8" s="6">
        <v>91</v>
      </c>
    </row>
    <row r="9" spans="1:8" ht="15.75">
      <c r="A9" s="21"/>
      <c r="B9" s="9" t="s">
        <v>3</v>
      </c>
      <c r="C9" s="13">
        <f t="shared" ref="C9:H9" si="0">(C6+C7+C8)</f>
        <v>430</v>
      </c>
      <c r="D9" s="9">
        <f t="shared" si="0"/>
        <v>9.82</v>
      </c>
      <c r="E9" s="9">
        <f t="shared" si="0"/>
        <v>14.030000000000001</v>
      </c>
      <c r="F9" s="9">
        <f t="shared" si="0"/>
        <v>64.44</v>
      </c>
      <c r="G9" s="9">
        <f t="shared" si="0"/>
        <v>1.17</v>
      </c>
      <c r="H9" s="9">
        <f t="shared" si="0"/>
        <v>424</v>
      </c>
    </row>
    <row r="10" spans="1:8" ht="15.75">
      <c r="A10" s="21"/>
      <c r="B10" s="1"/>
      <c r="C10" s="7"/>
      <c r="D10" s="1"/>
      <c r="E10" s="1"/>
      <c r="F10" s="1"/>
      <c r="G10" s="1"/>
      <c r="H10" s="1"/>
    </row>
    <row r="11" spans="1:8" ht="15.75">
      <c r="A11" s="33"/>
      <c r="B11" s="31" t="s">
        <v>12</v>
      </c>
      <c r="C11" s="34"/>
      <c r="D11" s="30"/>
      <c r="E11" s="30"/>
      <c r="F11" s="30"/>
      <c r="G11" s="30"/>
      <c r="H11" s="30"/>
    </row>
    <row r="12" spans="1:8" ht="15.75">
      <c r="A12" s="32"/>
      <c r="B12" s="25" t="s">
        <v>42</v>
      </c>
      <c r="C12" s="26">
        <v>180</v>
      </c>
      <c r="D12" s="26">
        <v>0</v>
      </c>
      <c r="E12" s="26">
        <v>0</v>
      </c>
      <c r="F12" s="26">
        <v>21.6</v>
      </c>
      <c r="G12" s="26">
        <v>0</v>
      </c>
      <c r="H12" s="26">
        <v>86.4</v>
      </c>
    </row>
    <row r="13" spans="1:8" ht="15.75">
      <c r="A13" s="21"/>
      <c r="B13" s="9" t="s">
        <v>6</v>
      </c>
      <c r="C13" s="13">
        <f t="shared" ref="C13:H13" si="1">(C12)</f>
        <v>180</v>
      </c>
      <c r="D13" s="9">
        <f t="shared" si="1"/>
        <v>0</v>
      </c>
      <c r="E13" s="9">
        <f t="shared" si="1"/>
        <v>0</v>
      </c>
      <c r="F13" s="9">
        <f t="shared" si="1"/>
        <v>21.6</v>
      </c>
      <c r="G13" s="9">
        <f t="shared" si="1"/>
        <v>0</v>
      </c>
      <c r="H13" s="9">
        <f t="shared" si="1"/>
        <v>86.4</v>
      </c>
    </row>
    <row r="14" spans="1:8" ht="15.75">
      <c r="A14" s="21"/>
      <c r="B14" s="1"/>
      <c r="C14" s="7"/>
      <c r="D14" s="1"/>
      <c r="E14" s="1"/>
      <c r="F14" s="1"/>
      <c r="G14" s="1"/>
      <c r="H14" s="1"/>
    </row>
    <row r="15" spans="1:8" ht="15.75">
      <c r="A15" s="33"/>
      <c r="B15" s="31" t="s">
        <v>4</v>
      </c>
      <c r="C15" s="34"/>
      <c r="D15" s="30"/>
      <c r="E15" s="30"/>
      <c r="F15" s="30"/>
      <c r="G15" s="30"/>
      <c r="H15" s="30"/>
    </row>
    <row r="16" spans="1:8" ht="15.75">
      <c r="A16" s="32" t="s">
        <v>79</v>
      </c>
      <c r="B16" s="25" t="s">
        <v>80</v>
      </c>
      <c r="C16" s="26">
        <v>40</v>
      </c>
      <c r="D16" s="27">
        <v>0.56999999999999995</v>
      </c>
      <c r="E16" s="27">
        <v>2.4300000000000002</v>
      </c>
      <c r="F16" s="27">
        <v>3.34</v>
      </c>
      <c r="G16" s="27">
        <v>3.8</v>
      </c>
      <c r="H16" s="27">
        <v>37.6</v>
      </c>
    </row>
    <row r="17" spans="1:8" ht="48.75" customHeight="1">
      <c r="A17" s="20" t="s">
        <v>81</v>
      </c>
      <c r="B17" s="4" t="s">
        <v>82</v>
      </c>
      <c r="C17" s="5">
        <v>250</v>
      </c>
      <c r="D17" s="6">
        <v>2.1800000000000002</v>
      </c>
      <c r="E17" s="6">
        <v>2.84</v>
      </c>
      <c r="F17" s="6">
        <v>18.2</v>
      </c>
      <c r="G17" s="6">
        <v>8.25</v>
      </c>
      <c r="H17" s="6">
        <v>91.5</v>
      </c>
    </row>
    <row r="18" spans="1:8" ht="15.75">
      <c r="A18" s="20" t="s">
        <v>83</v>
      </c>
      <c r="B18" s="4" t="s">
        <v>84</v>
      </c>
      <c r="C18" s="5">
        <v>80</v>
      </c>
      <c r="D18" s="6">
        <v>6.09</v>
      </c>
      <c r="E18" s="6">
        <v>5.26</v>
      </c>
      <c r="F18" s="6">
        <v>7.79</v>
      </c>
      <c r="G18" s="6">
        <v>0.24</v>
      </c>
      <c r="H18" s="6">
        <v>97</v>
      </c>
    </row>
    <row r="19" spans="1:8" ht="15.75">
      <c r="A19" s="20" t="s">
        <v>85</v>
      </c>
      <c r="B19" s="4" t="s">
        <v>86</v>
      </c>
      <c r="C19" s="5">
        <v>150</v>
      </c>
      <c r="D19" s="6">
        <v>3.1</v>
      </c>
      <c r="E19" s="6">
        <v>4.8499999999999996</v>
      </c>
      <c r="F19" s="6">
        <v>14.14</v>
      </c>
      <c r="G19" s="6">
        <v>25.7</v>
      </c>
      <c r="H19" s="6">
        <v>112.65</v>
      </c>
    </row>
    <row r="20" spans="1:8" ht="15.75">
      <c r="A20" s="23" t="s">
        <v>32</v>
      </c>
      <c r="B20" s="4" t="s">
        <v>26</v>
      </c>
      <c r="C20" s="6">
        <v>180</v>
      </c>
      <c r="D20" s="6">
        <v>0.16</v>
      </c>
      <c r="E20" s="6">
        <v>7.0000000000000007E-2</v>
      </c>
      <c r="F20" s="6">
        <v>24.15</v>
      </c>
      <c r="G20" s="6">
        <v>16.96</v>
      </c>
      <c r="H20" s="6">
        <v>97.92</v>
      </c>
    </row>
    <row r="21" spans="1:8" ht="15.75">
      <c r="A21" s="20"/>
      <c r="B21" s="4" t="s">
        <v>27</v>
      </c>
      <c r="C21" s="6">
        <v>40</v>
      </c>
      <c r="D21" s="6">
        <v>2.64</v>
      </c>
      <c r="E21" s="6">
        <v>0.48</v>
      </c>
      <c r="F21" s="6">
        <v>13.36</v>
      </c>
      <c r="G21" s="6">
        <v>0</v>
      </c>
      <c r="H21" s="6">
        <v>69.599999999999994</v>
      </c>
    </row>
    <row r="22" spans="1:8" ht="15.75">
      <c r="A22" s="20"/>
      <c r="B22" s="4" t="s">
        <v>31</v>
      </c>
      <c r="C22" s="6">
        <v>30</v>
      </c>
      <c r="D22" s="6">
        <v>2.37</v>
      </c>
      <c r="E22" s="6">
        <v>0.3</v>
      </c>
      <c r="F22" s="6">
        <v>14.49</v>
      </c>
      <c r="G22" s="6">
        <v>0</v>
      </c>
      <c r="H22" s="6">
        <v>71</v>
      </c>
    </row>
    <row r="23" spans="1:8" ht="15.75">
      <c r="A23" s="21"/>
      <c r="B23" s="9" t="s">
        <v>5</v>
      </c>
      <c r="C23" s="13">
        <f t="shared" ref="C23:H23" si="2">(C16+C17+C18+C19+C20+C21+C22)</f>
        <v>770</v>
      </c>
      <c r="D23" s="9">
        <f t="shared" si="2"/>
        <v>17.11</v>
      </c>
      <c r="E23" s="9">
        <f t="shared" si="2"/>
        <v>16.23</v>
      </c>
      <c r="F23" s="9">
        <f t="shared" si="2"/>
        <v>95.47</v>
      </c>
      <c r="G23" s="9">
        <f t="shared" si="2"/>
        <v>54.95</v>
      </c>
      <c r="H23" s="9">
        <f t="shared" si="2"/>
        <v>577.27</v>
      </c>
    </row>
    <row r="24" spans="1:8" ht="15.75">
      <c r="A24" s="21"/>
      <c r="B24" s="1"/>
      <c r="C24" s="7"/>
      <c r="D24" s="1"/>
      <c r="E24" s="1"/>
      <c r="F24" s="1"/>
      <c r="G24" s="1"/>
      <c r="H24" s="1"/>
    </row>
    <row r="25" spans="1:8" ht="15.75">
      <c r="A25" s="33"/>
      <c r="B25" s="31" t="s">
        <v>7</v>
      </c>
      <c r="C25" s="34"/>
      <c r="D25" s="30"/>
      <c r="E25" s="30"/>
      <c r="F25" s="30"/>
      <c r="G25" s="30"/>
      <c r="H25" s="30"/>
    </row>
    <row r="26" spans="1:8" ht="15.75">
      <c r="A26" s="32" t="s">
        <v>87</v>
      </c>
      <c r="B26" s="25" t="s">
        <v>167</v>
      </c>
      <c r="C26" s="26">
        <v>100</v>
      </c>
      <c r="D26" s="27">
        <v>17.54</v>
      </c>
      <c r="E26" s="27">
        <v>19.05</v>
      </c>
      <c r="F26" s="27">
        <v>20.149999999999999</v>
      </c>
      <c r="G26" s="27">
        <v>0.24</v>
      </c>
      <c r="H26" s="27">
        <v>247</v>
      </c>
    </row>
    <row r="27" spans="1:8" ht="15.75">
      <c r="A27" s="20" t="s">
        <v>88</v>
      </c>
      <c r="B27" s="4" t="s">
        <v>89</v>
      </c>
      <c r="C27" s="14">
        <v>30</v>
      </c>
      <c r="D27" s="6">
        <v>0.57999999999999996</v>
      </c>
      <c r="E27" s="6">
        <v>1.36</v>
      </c>
      <c r="F27" s="6">
        <v>3.97</v>
      </c>
      <c r="G27" s="6">
        <v>0.09</v>
      </c>
      <c r="H27" s="6">
        <v>30.45</v>
      </c>
    </row>
    <row r="28" spans="1:8" ht="15.75">
      <c r="A28" s="23" t="s">
        <v>90</v>
      </c>
      <c r="B28" s="4" t="s">
        <v>91</v>
      </c>
      <c r="C28" s="5">
        <v>180</v>
      </c>
      <c r="D28" s="6">
        <v>5.48</v>
      </c>
      <c r="E28" s="6">
        <v>4.88</v>
      </c>
      <c r="F28" s="6">
        <v>9.07</v>
      </c>
      <c r="G28" s="6">
        <v>2.46</v>
      </c>
      <c r="H28" s="6">
        <v>102</v>
      </c>
    </row>
    <row r="29" spans="1:8" ht="15.75">
      <c r="A29" s="1"/>
      <c r="B29" s="9" t="s">
        <v>8</v>
      </c>
      <c r="C29" s="13">
        <f>(C26+C27+C28)</f>
        <v>310</v>
      </c>
      <c r="D29" s="9">
        <f t="shared" ref="D29:H29" si="3">(D26+D27+D28)</f>
        <v>23.599999999999998</v>
      </c>
      <c r="E29" s="9">
        <f t="shared" si="3"/>
        <v>25.29</v>
      </c>
      <c r="F29" s="9">
        <f t="shared" si="3"/>
        <v>33.19</v>
      </c>
      <c r="G29" s="9">
        <f>(G26+G27+G28)</f>
        <v>2.79</v>
      </c>
      <c r="H29" s="9">
        <f t="shared" si="3"/>
        <v>379.45</v>
      </c>
    </row>
    <row r="30" spans="1:8" ht="15.75">
      <c r="B30" s="2"/>
      <c r="C30" s="15"/>
      <c r="D30" s="3"/>
      <c r="E30" s="3"/>
      <c r="F30" s="3"/>
      <c r="G30" s="3"/>
      <c r="H30" s="3"/>
    </row>
    <row r="31" spans="1:8" ht="15.75">
      <c r="B31" s="9" t="s">
        <v>33</v>
      </c>
      <c r="C31" s="9"/>
      <c r="D31" s="9">
        <f>(D9+D13+D23+D29)</f>
        <v>50.53</v>
      </c>
      <c r="E31" s="9">
        <f>(E9+E13+E23+E29)</f>
        <v>55.55</v>
      </c>
      <c r="F31" s="9">
        <f>(F9+F13+F23+F29)</f>
        <v>214.7</v>
      </c>
      <c r="G31" s="9">
        <f>(G9+G13+G23+G29)</f>
        <v>58.910000000000004</v>
      </c>
      <c r="H31" s="9">
        <f>(H9+H13+H23+H29)</f>
        <v>1467.1200000000001</v>
      </c>
    </row>
  </sheetData>
  <mergeCells count="6">
    <mergeCell ref="H2:H3"/>
    <mergeCell ref="A2:A3"/>
    <mergeCell ref="B2:B3"/>
    <mergeCell ref="C2:C3"/>
    <mergeCell ref="D2:F2"/>
    <mergeCell ref="G2:G3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1"/>
  <sheetViews>
    <sheetView topLeftCell="A4" workbookViewId="0">
      <selection activeCell="D31" sqref="D31:H31"/>
    </sheetView>
  </sheetViews>
  <sheetFormatPr defaultRowHeight="15"/>
  <cols>
    <col min="1" max="1" width="9.5703125" customWidth="1"/>
    <col min="2" max="2" width="28.28515625" customWidth="1"/>
    <col min="3" max="3" width="11.42578125" customWidth="1"/>
    <col min="8" max="8" width="11" customWidth="1"/>
  </cols>
  <sheetData>
    <row r="2" spans="1:8">
      <c r="A2" s="53" t="s">
        <v>0</v>
      </c>
      <c r="B2" s="53" t="s">
        <v>1</v>
      </c>
      <c r="C2" s="53" t="s">
        <v>9</v>
      </c>
      <c r="D2" s="54" t="s">
        <v>10</v>
      </c>
      <c r="E2" s="54"/>
      <c r="F2" s="54"/>
      <c r="G2" s="53" t="s">
        <v>37</v>
      </c>
      <c r="H2" s="53" t="s">
        <v>11</v>
      </c>
    </row>
    <row r="3" spans="1:8" ht="39" customHeight="1">
      <c r="A3" s="53"/>
      <c r="B3" s="53"/>
      <c r="C3" s="53"/>
      <c r="D3" s="11" t="s">
        <v>34</v>
      </c>
      <c r="E3" s="11" t="s">
        <v>35</v>
      </c>
      <c r="F3" s="12" t="s">
        <v>36</v>
      </c>
      <c r="G3" s="53"/>
      <c r="H3" s="53"/>
    </row>
    <row r="4" spans="1:8" ht="15.75">
      <c r="A4" s="37"/>
      <c r="B4" s="38" t="s">
        <v>60</v>
      </c>
      <c r="C4" s="37"/>
      <c r="D4" s="37"/>
      <c r="E4" s="37"/>
      <c r="F4" s="37"/>
      <c r="G4" s="37"/>
      <c r="H4" s="37"/>
    </row>
    <row r="5" spans="1:8" ht="15.75">
      <c r="A5" s="39"/>
      <c r="B5" s="40" t="s">
        <v>2</v>
      </c>
      <c r="C5" s="39"/>
      <c r="D5" s="39"/>
      <c r="E5" s="39"/>
      <c r="F5" s="39"/>
      <c r="G5" s="39"/>
      <c r="H5" s="39"/>
    </row>
    <row r="6" spans="1:8" ht="18" customHeight="1">
      <c r="A6" s="24" t="s">
        <v>38</v>
      </c>
      <c r="B6" s="25" t="s">
        <v>170</v>
      </c>
      <c r="C6" s="26">
        <v>210</v>
      </c>
      <c r="D6" s="27">
        <v>5.67</v>
      </c>
      <c r="E6" s="27">
        <v>5.28</v>
      </c>
      <c r="F6" s="27">
        <v>37.44</v>
      </c>
      <c r="G6" s="27">
        <v>0</v>
      </c>
      <c r="H6" s="27">
        <v>220</v>
      </c>
    </row>
    <row r="7" spans="1:8" ht="18" customHeight="1">
      <c r="A7" s="19" t="s">
        <v>61</v>
      </c>
      <c r="B7" s="4" t="s">
        <v>76</v>
      </c>
      <c r="C7" s="5">
        <v>50</v>
      </c>
      <c r="D7" s="6">
        <v>5.52</v>
      </c>
      <c r="E7" s="6">
        <v>7.27</v>
      </c>
      <c r="F7" s="6">
        <v>16.170000000000002</v>
      </c>
      <c r="G7" s="6">
        <v>7.0000000000000007E-2</v>
      </c>
      <c r="H7" s="6">
        <v>152</v>
      </c>
    </row>
    <row r="8" spans="1:8" ht="15.75">
      <c r="A8" s="20" t="s">
        <v>62</v>
      </c>
      <c r="B8" s="4" t="s">
        <v>63</v>
      </c>
      <c r="C8" s="5">
        <v>180</v>
      </c>
      <c r="D8" s="6">
        <v>3.67</v>
      </c>
      <c r="E8" s="6">
        <v>3.19</v>
      </c>
      <c r="F8" s="6">
        <v>15.82</v>
      </c>
      <c r="G8" s="6">
        <v>1.43</v>
      </c>
      <c r="H8" s="6">
        <v>107</v>
      </c>
    </row>
    <row r="9" spans="1:8" ht="15.75">
      <c r="A9" s="21"/>
      <c r="B9" s="9" t="s">
        <v>3</v>
      </c>
      <c r="C9" s="13">
        <f t="shared" ref="C9:H9" si="0">(C6+C7+C8)</f>
        <v>440</v>
      </c>
      <c r="D9" s="9">
        <f t="shared" si="0"/>
        <v>14.86</v>
      </c>
      <c r="E9" s="9">
        <f t="shared" si="0"/>
        <v>15.74</v>
      </c>
      <c r="F9" s="9">
        <f t="shared" si="0"/>
        <v>69.430000000000007</v>
      </c>
      <c r="G9" s="9">
        <f t="shared" si="0"/>
        <v>1.5</v>
      </c>
      <c r="H9" s="9">
        <f t="shared" si="0"/>
        <v>479</v>
      </c>
    </row>
    <row r="10" spans="1:8" ht="15.75">
      <c r="A10" s="21"/>
      <c r="B10" s="1"/>
      <c r="C10" s="7"/>
      <c r="D10" s="1"/>
      <c r="E10" s="1"/>
      <c r="F10" s="1"/>
      <c r="G10" s="1"/>
      <c r="H10" s="1"/>
    </row>
    <row r="11" spans="1:8" ht="15.75">
      <c r="A11" s="33"/>
      <c r="B11" s="31" t="s">
        <v>12</v>
      </c>
      <c r="C11" s="34"/>
      <c r="D11" s="30"/>
      <c r="E11" s="30"/>
      <c r="F11" s="30"/>
      <c r="G11" s="30"/>
      <c r="H11" s="30"/>
    </row>
    <row r="12" spans="1:8" ht="15.75">
      <c r="A12" s="32" t="s">
        <v>147</v>
      </c>
      <c r="B12" s="25" t="s">
        <v>64</v>
      </c>
      <c r="C12" s="26">
        <v>115</v>
      </c>
      <c r="D12" s="27">
        <v>0.9</v>
      </c>
      <c r="E12" s="27">
        <v>0.2</v>
      </c>
      <c r="F12" s="27">
        <v>23.07</v>
      </c>
      <c r="G12" s="27">
        <v>40</v>
      </c>
      <c r="H12" s="27">
        <v>98</v>
      </c>
    </row>
    <row r="13" spans="1:8" ht="15.75">
      <c r="A13" s="21"/>
      <c r="B13" s="9" t="s">
        <v>6</v>
      </c>
      <c r="C13" s="13">
        <f t="shared" ref="C13:H13" si="1">(C12)</f>
        <v>115</v>
      </c>
      <c r="D13" s="9">
        <f t="shared" si="1"/>
        <v>0.9</v>
      </c>
      <c r="E13" s="9">
        <f t="shared" si="1"/>
        <v>0.2</v>
      </c>
      <c r="F13" s="9">
        <f t="shared" si="1"/>
        <v>23.07</v>
      </c>
      <c r="G13" s="9">
        <f t="shared" si="1"/>
        <v>40</v>
      </c>
      <c r="H13" s="9">
        <f t="shared" si="1"/>
        <v>98</v>
      </c>
    </row>
    <row r="14" spans="1:8" ht="15.75">
      <c r="A14" s="21"/>
      <c r="B14" s="1"/>
      <c r="C14" s="7"/>
      <c r="D14" s="1"/>
      <c r="E14" s="1"/>
      <c r="F14" s="1"/>
      <c r="G14" s="1"/>
      <c r="H14" s="1"/>
    </row>
    <row r="15" spans="1:8" ht="15.75">
      <c r="A15" s="33"/>
      <c r="B15" s="31" t="s">
        <v>4</v>
      </c>
      <c r="C15" s="34"/>
      <c r="D15" s="30"/>
      <c r="E15" s="30"/>
      <c r="F15" s="30"/>
      <c r="G15" s="30"/>
      <c r="H15" s="30"/>
    </row>
    <row r="16" spans="1:8" ht="31.5">
      <c r="A16" s="32" t="s">
        <v>65</v>
      </c>
      <c r="B16" s="25" t="s">
        <v>181</v>
      </c>
      <c r="C16" s="26">
        <v>40</v>
      </c>
      <c r="D16" s="27">
        <v>0.56000000000000005</v>
      </c>
      <c r="E16" s="27">
        <v>2.0299999999999998</v>
      </c>
      <c r="F16" s="27">
        <v>3.6</v>
      </c>
      <c r="G16" s="27">
        <v>12.98</v>
      </c>
      <c r="H16" s="27">
        <v>34.96</v>
      </c>
    </row>
    <row r="17" spans="1:8" ht="34.5" customHeight="1">
      <c r="A17" s="20" t="s">
        <v>66</v>
      </c>
      <c r="B17" s="4" t="s">
        <v>77</v>
      </c>
      <c r="C17" s="5">
        <v>250</v>
      </c>
      <c r="D17" s="6">
        <v>2.04</v>
      </c>
      <c r="E17" s="6">
        <v>5</v>
      </c>
      <c r="F17" s="6">
        <v>14.1</v>
      </c>
      <c r="G17" s="6">
        <v>8.7799999999999994</v>
      </c>
      <c r="H17" s="6">
        <v>109.75</v>
      </c>
    </row>
    <row r="18" spans="1:8" ht="17.25" customHeight="1">
      <c r="A18" s="20"/>
      <c r="B18" s="4" t="s">
        <v>74</v>
      </c>
      <c r="C18" s="5">
        <v>8</v>
      </c>
      <c r="D18" s="5">
        <v>0.2</v>
      </c>
      <c r="E18" s="5">
        <v>1.2</v>
      </c>
      <c r="F18" s="5">
        <v>0.28999999999999998</v>
      </c>
      <c r="G18" s="5">
        <v>0</v>
      </c>
      <c r="H18" s="5">
        <v>12.8</v>
      </c>
    </row>
    <row r="19" spans="1:8" ht="15.75">
      <c r="A19" s="20" t="s">
        <v>149</v>
      </c>
      <c r="B19" s="4" t="s">
        <v>148</v>
      </c>
      <c r="C19" s="5">
        <v>80</v>
      </c>
      <c r="D19" s="6">
        <v>10.08</v>
      </c>
      <c r="E19" s="6">
        <v>13.6</v>
      </c>
      <c r="F19" s="6">
        <v>0</v>
      </c>
      <c r="G19" s="6">
        <v>0</v>
      </c>
      <c r="H19" s="6">
        <v>195</v>
      </c>
    </row>
    <row r="20" spans="1:8" ht="15.75">
      <c r="A20" s="20" t="s">
        <v>48</v>
      </c>
      <c r="B20" s="4" t="s">
        <v>67</v>
      </c>
      <c r="C20" s="5">
        <v>150</v>
      </c>
      <c r="D20" s="6">
        <v>3.6</v>
      </c>
      <c r="E20" s="6">
        <v>4.32</v>
      </c>
      <c r="F20" s="6">
        <v>37.549999999999997</v>
      </c>
      <c r="G20" s="6">
        <v>0</v>
      </c>
      <c r="H20" s="6">
        <v>203.55</v>
      </c>
    </row>
    <row r="21" spans="1:8" ht="15.75">
      <c r="A21" s="20" t="s">
        <v>68</v>
      </c>
      <c r="B21" s="4" t="s">
        <v>69</v>
      </c>
      <c r="C21" s="5">
        <v>180</v>
      </c>
      <c r="D21" s="6">
        <v>0.14000000000000001</v>
      </c>
      <c r="E21" s="6">
        <v>0.14000000000000001</v>
      </c>
      <c r="F21" s="6">
        <v>21.49</v>
      </c>
      <c r="G21" s="6">
        <v>1.55</v>
      </c>
      <c r="H21" s="6">
        <v>87.84</v>
      </c>
    </row>
    <row r="22" spans="1:8" ht="15.75">
      <c r="A22" s="20"/>
      <c r="B22" s="4" t="s">
        <v>27</v>
      </c>
      <c r="C22" s="6">
        <v>40</v>
      </c>
      <c r="D22" s="6">
        <v>2.64</v>
      </c>
      <c r="E22" s="6">
        <v>0.48</v>
      </c>
      <c r="F22" s="6">
        <v>13.36</v>
      </c>
      <c r="G22" s="6">
        <v>0</v>
      </c>
      <c r="H22" s="6">
        <v>69.599999999999994</v>
      </c>
    </row>
    <row r="23" spans="1:8" ht="15.75">
      <c r="A23" s="21"/>
      <c r="B23" s="9" t="s">
        <v>5</v>
      </c>
      <c r="C23" s="13">
        <f t="shared" ref="C23:H23" si="2">(C16+C17+C18+C19+C20+C21+C22)</f>
        <v>748</v>
      </c>
      <c r="D23" s="9">
        <f t="shared" si="2"/>
        <v>19.260000000000002</v>
      </c>
      <c r="E23" s="9">
        <f t="shared" si="2"/>
        <v>26.77</v>
      </c>
      <c r="F23" s="9">
        <f t="shared" si="2"/>
        <v>90.389999999999986</v>
      </c>
      <c r="G23" s="9">
        <f t="shared" si="2"/>
        <v>23.31</v>
      </c>
      <c r="H23" s="9">
        <f t="shared" si="2"/>
        <v>713.5</v>
      </c>
    </row>
    <row r="24" spans="1:8" ht="15.75">
      <c r="A24" s="21"/>
      <c r="B24" s="1"/>
      <c r="C24" s="7"/>
      <c r="D24" s="1"/>
      <c r="E24" s="1"/>
      <c r="F24" s="1"/>
      <c r="G24" s="1"/>
      <c r="H24" s="1"/>
    </row>
    <row r="25" spans="1:8" ht="15.75">
      <c r="A25" s="33"/>
      <c r="B25" s="31" t="s">
        <v>7</v>
      </c>
      <c r="C25" s="34"/>
      <c r="D25" s="30"/>
      <c r="E25" s="30"/>
      <c r="F25" s="30"/>
      <c r="G25" s="30"/>
      <c r="H25" s="30"/>
    </row>
    <row r="26" spans="1:8" ht="31.5">
      <c r="A26" s="32" t="s">
        <v>70</v>
      </c>
      <c r="B26" s="25" t="s">
        <v>71</v>
      </c>
      <c r="C26" s="26">
        <v>150</v>
      </c>
      <c r="D26" s="27">
        <v>11.6</v>
      </c>
      <c r="E26" s="27">
        <v>9.25</v>
      </c>
      <c r="F26" s="27">
        <v>23.57</v>
      </c>
      <c r="G26" s="27">
        <v>15</v>
      </c>
      <c r="H26" s="27">
        <v>206</v>
      </c>
    </row>
    <row r="27" spans="1:8" ht="15.75">
      <c r="A27" s="20" t="s">
        <v>72</v>
      </c>
      <c r="B27" s="4" t="s">
        <v>73</v>
      </c>
      <c r="C27" s="14">
        <v>180</v>
      </c>
      <c r="D27" s="6">
        <v>5.22</v>
      </c>
      <c r="E27" s="6">
        <v>4.5</v>
      </c>
      <c r="F27" s="6">
        <v>7.2</v>
      </c>
      <c r="G27" s="6">
        <v>1.26</v>
      </c>
      <c r="H27" s="6">
        <v>90</v>
      </c>
    </row>
    <row r="28" spans="1:8" ht="15.75">
      <c r="A28" s="6"/>
      <c r="B28" s="4" t="s">
        <v>31</v>
      </c>
      <c r="C28" s="6">
        <v>30</v>
      </c>
      <c r="D28" s="6">
        <v>2.37</v>
      </c>
      <c r="E28" s="6">
        <v>0.3</v>
      </c>
      <c r="F28" s="6">
        <v>14.49</v>
      </c>
      <c r="G28" s="6">
        <v>0</v>
      </c>
      <c r="H28" s="6">
        <v>71</v>
      </c>
    </row>
    <row r="29" spans="1:8" ht="15.75">
      <c r="A29" s="1"/>
      <c r="B29" s="9" t="s">
        <v>8</v>
      </c>
      <c r="C29" s="13">
        <f t="shared" ref="C29:H29" si="3">(C26+C27+C28)</f>
        <v>360</v>
      </c>
      <c r="D29" s="9">
        <f t="shared" si="3"/>
        <v>19.190000000000001</v>
      </c>
      <c r="E29" s="9">
        <f t="shared" si="3"/>
        <v>14.05</v>
      </c>
      <c r="F29" s="9">
        <f t="shared" si="3"/>
        <v>45.26</v>
      </c>
      <c r="G29" s="9">
        <f t="shared" si="3"/>
        <v>16.260000000000002</v>
      </c>
      <c r="H29" s="9">
        <f t="shared" si="3"/>
        <v>367</v>
      </c>
    </row>
    <row r="30" spans="1:8" ht="15.75">
      <c r="B30" s="2"/>
      <c r="C30" s="15"/>
      <c r="D30" s="3"/>
      <c r="E30" s="3"/>
      <c r="F30" s="3"/>
      <c r="G30" s="3"/>
      <c r="H30" s="3"/>
    </row>
    <row r="31" spans="1:8" ht="15.75">
      <c r="B31" s="9" t="s">
        <v>33</v>
      </c>
      <c r="C31" s="9"/>
      <c r="D31" s="9">
        <f>(D9+D13+D23+D29)</f>
        <v>54.210000000000008</v>
      </c>
      <c r="E31" s="9">
        <f>(E9+E13+E23+E29)</f>
        <v>56.760000000000005</v>
      </c>
      <c r="F31" s="9">
        <f>(F9+F13+F23+F29)</f>
        <v>228.14999999999998</v>
      </c>
      <c r="G31" s="9">
        <f>(G9+G13+G23+G29)</f>
        <v>81.070000000000007</v>
      </c>
      <c r="H31" s="9">
        <f>(H9+H13+H23+H29)</f>
        <v>1657.5</v>
      </c>
    </row>
  </sheetData>
  <mergeCells count="6">
    <mergeCell ref="H2:H3"/>
    <mergeCell ref="A2:A3"/>
    <mergeCell ref="B2:B3"/>
    <mergeCell ref="C2:C3"/>
    <mergeCell ref="D2:F2"/>
    <mergeCell ref="G2:G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2"/>
  <sheetViews>
    <sheetView topLeftCell="A15" workbookViewId="0">
      <selection activeCell="D32" sqref="D32:H32"/>
    </sheetView>
  </sheetViews>
  <sheetFormatPr defaultRowHeight="15"/>
  <cols>
    <col min="1" max="1" width="11.5703125" customWidth="1"/>
    <col min="2" max="2" width="28.28515625" customWidth="1"/>
    <col min="3" max="3" width="11.42578125" customWidth="1"/>
    <col min="8" max="8" width="11" customWidth="1"/>
  </cols>
  <sheetData>
    <row r="2" spans="1:8">
      <c r="A2" s="55" t="s">
        <v>0</v>
      </c>
      <c r="B2" s="55" t="s">
        <v>1</v>
      </c>
      <c r="C2" s="55" t="s">
        <v>9</v>
      </c>
      <c r="D2" s="57" t="s">
        <v>10</v>
      </c>
      <c r="E2" s="58"/>
      <c r="F2" s="59"/>
      <c r="G2" s="55" t="s">
        <v>37</v>
      </c>
      <c r="H2" s="55" t="s">
        <v>11</v>
      </c>
    </row>
    <row r="3" spans="1:8" ht="38.25" customHeight="1">
      <c r="A3" s="56"/>
      <c r="B3" s="56"/>
      <c r="C3" s="56"/>
      <c r="D3" s="11" t="s">
        <v>34</v>
      </c>
      <c r="E3" s="11" t="s">
        <v>35</v>
      </c>
      <c r="F3" s="12" t="s">
        <v>36</v>
      </c>
      <c r="G3" s="56"/>
      <c r="H3" s="56"/>
    </row>
    <row r="4" spans="1:8" ht="15.75">
      <c r="A4" s="28"/>
      <c r="B4" s="29" t="s">
        <v>58</v>
      </c>
      <c r="C4" s="28"/>
      <c r="D4" s="28"/>
      <c r="E4" s="28"/>
      <c r="F4" s="28"/>
      <c r="G4" s="28"/>
      <c r="H4" s="28"/>
    </row>
    <row r="5" spans="1:8" ht="15.75">
      <c r="A5" s="30"/>
      <c r="B5" s="31" t="s">
        <v>2</v>
      </c>
      <c r="C5" s="30"/>
      <c r="D5" s="30"/>
      <c r="E5" s="30"/>
      <c r="F5" s="30"/>
      <c r="G5" s="30"/>
      <c r="H5" s="30"/>
    </row>
    <row r="6" spans="1:8" ht="14.25" customHeight="1">
      <c r="A6" s="24" t="s">
        <v>38</v>
      </c>
      <c r="B6" s="25" t="s">
        <v>169</v>
      </c>
      <c r="C6" s="26">
        <v>210</v>
      </c>
      <c r="D6" s="27">
        <v>5.43</v>
      </c>
      <c r="E6" s="27">
        <v>4.2300000000000004</v>
      </c>
      <c r="F6" s="27">
        <v>38.270000000000003</v>
      </c>
      <c r="G6" s="27">
        <v>0</v>
      </c>
      <c r="H6" s="27">
        <v>213</v>
      </c>
    </row>
    <row r="7" spans="1:8" ht="18" customHeight="1">
      <c r="A7" s="19" t="s">
        <v>39</v>
      </c>
      <c r="B7" s="4" t="s">
        <v>57</v>
      </c>
      <c r="C7" s="5">
        <v>55</v>
      </c>
      <c r="D7" s="6">
        <v>2.4900000000000002</v>
      </c>
      <c r="E7" s="6">
        <v>3.93</v>
      </c>
      <c r="F7" s="6">
        <v>27.56</v>
      </c>
      <c r="G7" s="6">
        <v>0.1</v>
      </c>
      <c r="H7" s="6">
        <v>156</v>
      </c>
    </row>
    <row r="8" spans="1:8" ht="15.75">
      <c r="A8" s="20" t="s">
        <v>40</v>
      </c>
      <c r="B8" s="4" t="s">
        <v>41</v>
      </c>
      <c r="C8" s="5">
        <v>180</v>
      </c>
      <c r="D8" s="6">
        <v>2.67</v>
      </c>
      <c r="E8" s="6">
        <v>2.34</v>
      </c>
      <c r="F8" s="6">
        <v>14.31</v>
      </c>
      <c r="G8" s="6">
        <v>1.2</v>
      </c>
      <c r="H8" s="6">
        <v>89</v>
      </c>
    </row>
    <row r="9" spans="1:8" ht="15.75">
      <c r="A9" s="21"/>
      <c r="B9" s="9" t="s">
        <v>3</v>
      </c>
      <c r="C9" s="13">
        <f t="shared" ref="C9:H9" si="0">(C6+C7+C8)</f>
        <v>445</v>
      </c>
      <c r="D9" s="9">
        <f t="shared" si="0"/>
        <v>10.59</v>
      </c>
      <c r="E9" s="9">
        <f t="shared" si="0"/>
        <v>10.5</v>
      </c>
      <c r="F9" s="9">
        <f t="shared" si="0"/>
        <v>80.14</v>
      </c>
      <c r="G9" s="9">
        <f t="shared" si="0"/>
        <v>1.3</v>
      </c>
      <c r="H9" s="9">
        <f t="shared" si="0"/>
        <v>458</v>
      </c>
    </row>
    <row r="10" spans="1:8" ht="15.75">
      <c r="A10" s="21"/>
      <c r="B10" s="1"/>
      <c r="C10" s="7"/>
      <c r="D10" s="1"/>
      <c r="E10" s="1"/>
      <c r="F10" s="1"/>
      <c r="G10" s="1"/>
      <c r="H10" s="1"/>
    </row>
    <row r="11" spans="1:8" ht="15.75">
      <c r="A11" s="20"/>
      <c r="B11" s="8" t="s">
        <v>12</v>
      </c>
      <c r="C11" s="5"/>
      <c r="D11" s="6"/>
      <c r="E11" s="6"/>
      <c r="F11" s="6"/>
      <c r="G11" s="6"/>
      <c r="H11" s="6"/>
    </row>
    <row r="12" spans="1:8" ht="15.75">
      <c r="A12" s="20"/>
      <c r="B12" s="4" t="s">
        <v>42</v>
      </c>
      <c r="C12" s="5">
        <v>180</v>
      </c>
      <c r="D12" s="5">
        <v>0</v>
      </c>
      <c r="E12" s="5">
        <v>0</v>
      </c>
      <c r="F12" s="5">
        <v>21.6</v>
      </c>
      <c r="G12" s="5">
        <v>0</v>
      </c>
      <c r="H12" s="5">
        <v>86.4</v>
      </c>
    </row>
    <row r="13" spans="1:8" ht="15.75">
      <c r="A13" s="21"/>
      <c r="B13" s="9" t="s">
        <v>6</v>
      </c>
      <c r="C13" s="13">
        <f t="shared" ref="C13:H13" si="1">(C12)</f>
        <v>180</v>
      </c>
      <c r="D13" s="9">
        <f t="shared" si="1"/>
        <v>0</v>
      </c>
      <c r="E13" s="9">
        <f t="shared" si="1"/>
        <v>0</v>
      </c>
      <c r="F13" s="9">
        <f t="shared" si="1"/>
        <v>21.6</v>
      </c>
      <c r="G13" s="9">
        <f t="shared" si="1"/>
        <v>0</v>
      </c>
      <c r="H13" s="9">
        <f t="shared" si="1"/>
        <v>86.4</v>
      </c>
    </row>
    <row r="14" spans="1:8" ht="15.75">
      <c r="A14" s="21"/>
      <c r="B14" s="1"/>
      <c r="C14" s="7"/>
      <c r="D14" s="1"/>
      <c r="E14" s="1"/>
      <c r="F14" s="1"/>
      <c r="G14" s="1"/>
      <c r="H14" s="1"/>
    </row>
    <row r="15" spans="1:8" ht="15.75">
      <c r="A15" s="33"/>
      <c r="B15" s="31" t="s">
        <v>4</v>
      </c>
      <c r="C15" s="34"/>
      <c r="D15" s="30"/>
      <c r="E15" s="30"/>
      <c r="F15" s="30"/>
      <c r="G15" s="30"/>
      <c r="H15" s="30"/>
    </row>
    <row r="16" spans="1:8" ht="14.25" customHeight="1">
      <c r="A16" s="32" t="s">
        <v>43</v>
      </c>
      <c r="B16" s="25" t="s">
        <v>44</v>
      </c>
      <c r="C16" s="26">
        <v>40</v>
      </c>
      <c r="D16" s="27">
        <v>0.44</v>
      </c>
      <c r="E16" s="27">
        <v>2.0699999999999998</v>
      </c>
      <c r="F16" s="27">
        <v>4.57</v>
      </c>
      <c r="G16" s="27">
        <v>3.72</v>
      </c>
      <c r="H16" s="27">
        <v>38.700000000000003</v>
      </c>
    </row>
    <row r="17" spans="1:8" ht="34.5" customHeight="1">
      <c r="A17" s="20" t="s">
        <v>45</v>
      </c>
      <c r="B17" s="4" t="s">
        <v>75</v>
      </c>
      <c r="C17" s="5">
        <v>250</v>
      </c>
      <c r="D17" s="6">
        <v>9.6999999999999993</v>
      </c>
      <c r="E17" s="6">
        <v>11.87</v>
      </c>
      <c r="F17" s="6">
        <v>23.61</v>
      </c>
      <c r="G17" s="6">
        <v>20.75</v>
      </c>
      <c r="H17" s="6">
        <v>131</v>
      </c>
    </row>
    <row r="18" spans="1:8" ht="13.5" customHeight="1">
      <c r="A18" s="20"/>
      <c r="B18" s="4" t="s">
        <v>74</v>
      </c>
      <c r="C18" s="5">
        <v>8</v>
      </c>
      <c r="D18" s="5">
        <v>0.2</v>
      </c>
      <c r="E18" s="5">
        <v>1.2</v>
      </c>
      <c r="F18" s="5">
        <v>0.28999999999999998</v>
      </c>
      <c r="G18" s="5">
        <v>0</v>
      </c>
      <c r="H18" s="5">
        <v>12.8</v>
      </c>
    </row>
    <row r="19" spans="1:8" ht="31.5">
      <c r="A19" s="20" t="s">
        <v>46</v>
      </c>
      <c r="B19" s="4" t="s">
        <v>47</v>
      </c>
      <c r="C19" s="5">
        <v>80</v>
      </c>
      <c r="D19" s="6">
        <v>8.49</v>
      </c>
      <c r="E19" s="6">
        <v>16.55</v>
      </c>
      <c r="F19" s="6">
        <v>5.96</v>
      </c>
      <c r="G19" s="6">
        <v>0.35</v>
      </c>
      <c r="H19" s="6">
        <v>109</v>
      </c>
    </row>
    <row r="20" spans="1:8" ht="15.75">
      <c r="A20" s="20" t="s">
        <v>48</v>
      </c>
      <c r="B20" s="4" t="s">
        <v>49</v>
      </c>
      <c r="C20" s="5">
        <v>150</v>
      </c>
      <c r="D20" s="6">
        <v>8.59</v>
      </c>
      <c r="E20" s="6">
        <v>6.09</v>
      </c>
      <c r="F20" s="6">
        <v>38.64</v>
      </c>
      <c r="G20" s="6">
        <v>0</v>
      </c>
      <c r="H20" s="6">
        <v>243.75</v>
      </c>
    </row>
    <row r="21" spans="1:8" ht="17.25" customHeight="1">
      <c r="A21" s="20" t="s">
        <v>50</v>
      </c>
      <c r="B21" s="4" t="s">
        <v>51</v>
      </c>
      <c r="C21" s="5">
        <v>180</v>
      </c>
      <c r="D21" s="6">
        <v>0.4</v>
      </c>
      <c r="E21" s="6">
        <v>1.7999999999999999E-2</v>
      </c>
      <c r="F21" s="6">
        <v>24.99</v>
      </c>
      <c r="G21" s="6">
        <v>0.36</v>
      </c>
      <c r="H21" s="6">
        <v>101.7</v>
      </c>
    </row>
    <row r="22" spans="1:8" ht="15.75">
      <c r="A22" s="20"/>
      <c r="B22" s="4" t="s">
        <v>27</v>
      </c>
      <c r="C22" s="5">
        <v>40</v>
      </c>
      <c r="D22" s="6">
        <v>2.64</v>
      </c>
      <c r="E22" s="6">
        <v>0.48</v>
      </c>
      <c r="F22" s="6">
        <v>13.36</v>
      </c>
      <c r="G22" s="6">
        <v>0</v>
      </c>
      <c r="H22" s="6">
        <v>69.599999999999994</v>
      </c>
    </row>
    <row r="23" spans="1:8" ht="15.75">
      <c r="A23" s="20"/>
      <c r="B23" s="4" t="s">
        <v>31</v>
      </c>
      <c r="C23" s="5">
        <v>30</v>
      </c>
      <c r="D23" s="6">
        <v>2.37</v>
      </c>
      <c r="E23" s="6">
        <v>0.3</v>
      </c>
      <c r="F23" s="6">
        <v>14.49</v>
      </c>
      <c r="G23" s="6">
        <v>0</v>
      </c>
      <c r="H23" s="6">
        <v>71</v>
      </c>
    </row>
    <row r="24" spans="1:8" ht="15.75">
      <c r="A24" s="21"/>
      <c r="B24" s="9" t="s">
        <v>5</v>
      </c>
      <c r="C24" s="13">
        <f>(C16+C17+C18+C19+C20+C21+C22+C23)</f>
        <v>778</v>
      </c>
      <c r="D24" s="13">
        <f>(D16+D17+D18+D19+D20+D21+D22+D23)</f>
        <v>32.83</v>
      </c>
      <c r="E24" s="13">
        <f>(E16+E17+D18+E19+E20+E21+E22+E23)</f>
        <v>37.577999999999996</v>
      </c>
      <c r="F24" s="13">
        <f>(F16+F17+F18+F19+F20+F21+F22+F23)</f>
        <v>125.90999999999998</v>
      </c>
      <c r="G24" s="13">
        <f>(G16+G17+G18+G19+G20+G21+G22+G23)</f>
        <v>25.18</v>
      </c>
      <c r="H24" s="13">
        <f>(H16+H17+H18+H19+H20+H21+H22+H23)</f>
        <v>777.55000000000007</v>
      </c>
    </row>
    <row r="25" spans="1:8" ht="15.75">
      <c r="A25" s="21"/>
      <c r="B25" s="1"/>
      <c r="C25" s="7"/>
      <c r="D25" s="1"/>
      <c r="E25" s="1"/>
      <c r="F25" s="1"/>
      <c r="G25" s="1"/>
      <c r="H25" s="1"/>
    </row>
    <row r="26" spans="1:8" ht="15.75">
      <c r="A26" s="33"/>
      <c r="B26" s="31" t="s">
        <v>7</v>
      </c>
      <c r="C26" s="34"/>
      <c r="D26" s="30"/>
      <c r="E26" s="30"/>
      <c r="F26" s="30"/>
      <c r="G26" s="30"/>
      <c r="H26" s="30"/>
    </row>
    <row r="27" spans="1:8" ht="31.5">
      <c r="A27" s="32" t="s">
        <v>52</v>
      </c>
      <c r="B27" s="25" t="s">
        <v>53</v>
      </c>
      <c r="C27" s="26">
        <v>180</v>
      </c>
      <c r="D27" s="27">
        <v>5.18</v>
      </c>
      <c r="E27" s="27">
        <v>4.6900000000000004</v>
      </c>
      <c r="F27" s="27">
        <v>16.95</v>
      </c>
      <c r="G27" s="27">
        <v>0.82</v>
      </c>
      <c r="H27" s="27">
        <v>130.68</v>
      </c>
    </row>
    <row r="28" spans="1:8" ht="31.5">
      <c r="A28" s="22" t="s">
        <v>145</v>
      </c>
      <c r="B28" s="4" t="s">
        <v>54</v>
      </c>
      <c r="C28" s="14">
        <v>35</v>
      </c>
      <c r="D28" s="6">
        <v>4.6100000000000003</v>
      </c>
      <c r="E28" s="6">
        <v>2.74</v>
      </c>
      <c r="F28" s="6">
        <v>14.59</v>
      </c>
      <c r="G28" s="6">
        <v>0.02</v>
      </c>
      <c r="H28" s="6">
        <v>101</v>
      </c>
    </row>
    <row r="29" spans="1:8" ht="15.75">
      <c r="A29" s="23" t="s">
        <v>55</v>
      </c>
      <c r="B29" s="4" t="s">
        <v>56</v>
      </c>
      <c r="C29" s="5">
        <v>197</v>
      </c>
      <c r="D29" s="6">
        <v>0.12</v>
      </c>
      <c r="E29" s="6">
        <v>0.02</v>
      </c>
      <c r="F29" s="6">
        <v>10.199999999999999</v>
      </c>
      <c r="G29" s="6">
        <v>2.83</v>
      </c>
      <c r="H29" s="6">
        <v>41</v>
      </c>
    </row>
    <row r="30" spans="1:8" ht="15.75">
      <c r="A30" s="1"/>
      <c r="B30" s="9" t="s">
        <v>8</v>
      </c>
      <c r="C30" s="13">
        <f t="shared" ref="C30:H30" si="2">(C27+C28+C29)</f>
        <v>412</v>
      </c>
      <c r="D30" s="9">
        <f t="shared" si="2"/>
        <v>9.9099999999999984</v>
      </c>
      <c r="E30" s="9">
        <f t="shared" si="2"/>
        <v>7.45</v>
      </c>
      <c r="F30" s="9">
        <f t="shared" si="2"/>
        <v>41.739999999999995</v>
      </c>
      <c r="G30" s="9">
        <f t="shared" si="2"/>
        <v>3.67</v>
      </c>
      <c r="H30" s="9">
        <f t="shared" si="2"/>
        <v>272.68</v>
      </c>
    </row>
    <row r="31" spans="1:8" ht="15.75">
      <c r="B31" s="2"/>
      <c r="C31" s="3"/>
      <c r="D31" s="3"/>
      <c r="E31" s="3"/>
      <c r="F31" s="3"/>
      <c r="G31" s="3"/>
      <c r="H31" s="3"/>
    </row>
    <row r="32" spans="1:8" ht="15.75">
      <c r="B32" s="9" t="s">
        <v>33</v>
      </c>
      <c r="C32" s="9"/>
      <c r="D32" s="9">
        <f>(D9+D13+D24+D30)</f>
        <v>53.33</v>
      </c>
      <c r="E32" s="9">
        <f>(E9+E13+E24+E30)</f>
        <v>55.527999999999999</v>
      </c>
      <c r="F32" s="9">
        <f>(F9+F13+F24+F30)</f>
        <v>269.39</v>
      </c>
      <c r="G32" s="9">
        <f>(G9+G13+G24+G30)</f>
        <v>30.15</v>
      </c>
      <c r="H32" s="9">
        <f>(H9+H13+H24+H30)</f>
        <v>1594.63</v>
      </c>
    </row>
  </sheetData>
  <mergeCells count="6">
    <mergeCell ref="H2:H3"/>
    <mergeCell ref="A2:A3"/>
    <mergeCell ref="B2:B3"/>
    <mergeCell ref="C2:C3"/>
    <mergeCell ref="D2:F2"/>
    <mergeCell ref="G2:G3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BA4686-7EFC-46E5-88C4-F417F403C1D6}"/>
</file>

<file path=customXml/itemProps2.xml><?xml version="1.0" encoding="utf-8"?>
<ds:datastoreItem xmlns:ds="http://schemas.openxmlformats.org/officeDocument/2006/customXml" ds:itemID="{345A0AB2-711C-454B-8C1C-D41F3DB65675}"/>
</file>

<file path=customXml/itemProps3.xml><?xml version="1.0" encoding="utf-8"?>
<ds:datastoreItem xmlns:ds="http://schemas.openxmlformats.org/officeDocument/2006/customXml" ds:itemID="{BC3FAF02-79B2-480F-9A5E-61C44ECF1D52}"/>
</file>

<file path=customXml/itemProps4.xml><?xml version="1.0" encoding="utf-8"?>
<ds:datastoreItem xmlns:ds="http://schemas.openxmlformats.org/officeDocument/2006/customXml" ds:itemID="{91E174F0-7BD1-4974-B9F9-6265EE70D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10 день </vt:lpstr>
      <vt:lpstr>9 день </vt:lpstr>
      <vt:lpstr>8 день </vt:lpstr>
      <vt:lpstr>7 день      </vt:lpstr>
      <vt:lpstr>6 день     </vt:lpstr>
      <vt:lpstr>5 день    </vt:lpstr>
      <vt:lpstr>4 день   </vt:lpstr>
      <vt:lpstr>3 день  </vt:lpstr>
      <vt:lpstr>2 день </vt:lpstr>
      <vt:lpstr>1 день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2019-01-29T06:22:59Z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