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9"/>
  </bookViews>
  <sheets>
    <sheet name="10 день  " sheetId="12" r:id="rId1"/>
    <sheet name="9 день " sheetId="11" r:id="rId2"/>
    <sheet name="8 день      " sheetId="10" r:id="rId3"/>
    <sheet name="7 день     " sheetId="9" r:id="rId4"/>
    <sheet name="6 день    " sheetId="8" r:id="rId5"/>
    <sheet name="5 день    " sheetId="7" r:id="rId6"/>
    <sheet name="4 день   " sheetId="6" r:id="rId7"/>
    <sheet name="3 день  " sheetId="5" r:id="rId8"/>
    <sheet name="2 день " sheetId="4" r:id="rId9"/>
    <sheet name="1 день" sheetId="1" r:id="rId10"/>
    <sheet name="1" sheetId="2" r:id="rId11"/>
    <sheet name="Лист3" sheetId="3" r:id="rId12"/>
  </sheets>
  <calcPr calcId="144525"/>
</workbook>
</file>

<file path=xl/calcChain.xml><?xml version="1.0" encoding="utf-8"?>
<calcChain xmlns="http://schemas.openxmlformats.org/spreadsheetml/2006/main">
  <c r="C30" i="4" l="1"/>
  <c r="G19" i="2"/>
  <c r="F19" i="2"/>
  <c r="E19" i="2"/>
  <c r="D19" i="2"/>
  <c r="C19" i="2"/>
  <c r="H14" i="12"/>
  <c r="G14" i="12"/>
  <c r="F14" i="12"/>
  <c r="E14" i="12"/>
  <c r="D14" i="12"/>
  <c r="C14" i="12"/>
  <c r="H13" i="11"/>
  <c r="G13" i="11"/>
  <c r="F13" i="11"/>
  <c r="E13" i="11"/>
  <c r="D13" i="11"/>
  <c r="C13" i="11"/>
  <c r="H13" i="10"/>
  <c r="G13" i="10"/>
  <c r="F13" i="10"/>
  <c r="E13" i="10"/>
  <c r="D13" i="10"/>
  <c r="C13" i="10"/>
  <c r="H13" i="9"/>
  <c r="G13" i="9"/>
  <c r="F13" i="9"/>
  <c r="E13" i="9"/>
  <c r="D13" i="9"/>
  <c r="C13" i="9"/>
  <c r="H13" i="8"/>
  <c r="G13" i="8"/>
  <c r="F13" i="8"/>
  <c r="E13" i="8"/>
  <c r="D13" i="8"/>
  <c r="C13" i="8"/>
  <c r="H14" i="7"/>
  <c r="G14" i="7"/>
  <c r="F14" i="7"/>
  <c r="E14" i="7"/>
  <c r="D14" i="7"/>
  <c r="C14" i="7"/>
  <c r="H13" i="6"/>
  <c r="G13" i="6"/>
  <c r="F13" i="6"/>
  <c r="E13" i="6"/>
  <c r="D13" i="6"/>
  <c r="C13" i="6"/>
  <c r="H13" i="5"/>
  <c r="G13" i="5"/>
  <c r="F13" i="5"/>
  <c r="E13" i="5"/>
  <c r="D13" i="5"/>
  <c r="C13" i="5"/>
  <c r="H13" i="4"/>
  <c r="G13" i="4"/>
  <c r="F13" i="4"/>
  <c r="E13" i="4"/>
  <c r="D13" i="4"/>
  <c r="C13" i="4"/>
  <c r="H13" i="1"/>
  <c r="G13" i="1"/>
  <c r="F13" i="1"/>
  <c r="E13" i="1"/>
  <c r="D13" i="1"/>
  <c r="C13" i="1"/>
  <c r="H10" i="12"/>
  <c r="G10" i="12"/>
  <c r="F10" i="12"/>
  <c r="E10" i="12"/>
  <c r="D10" i="12"/>
  <c r="C10" i="12"/>
  <c r="H23" i="5" l="1"/>
  <c r="G23" i="5"/>
  <c r="F23" i="5"/>
  <c r="E23" i="5"/>
  <c r="D23" i="5"/>
  <c r="C23" i="5"/>
  <c r="H24" i="4"/>
  <c r="G24" i="4"/>
  <c r="F24" i="4"/>
  <c r="E24" i="4"/>
  <c r="D24" i="4"/>
  <c r="C24" i="4"/>
  <c r="H31" i="12"/>
  <c r="G31" i="12"/>
  <c r="F31" i="12"/>
  <c r="E31" i="12"/>
  <c r="D31" i="12"/>
  <c r="C31" i="12"/>
  <c r="H24" i="12"/>
  <c r="H33" i="12" s="1"/>
  <c r="G24" i="12"/>
  <c r="G33" i="12" s="1"/>
  <c r="F24" i="12"/>
  <c r="F33" i="12" s="1"/>
  <c r="E24" i="12"/>
  <c r="E33" i="12" s="1"/>
  <c r="D24" i="12"/>
  <c r="D33" i="12" s="1"/>
  <c r="C24" i="12"/>
  <c r="H28" i="11"/>
  <c r="G28" i="11"/>
  <c r="F28" i="11"/>
  <c r="E28" i="11"/>
  <c r="D28" i="11"/>
  <c r="C28" i="11"/>
  <c r="H22" i="11"/>
  <c r="G22" i="11"/>
  <c r="F22" i="11"/>
  <c r="E22" i="11"/>
  <c r="D22" i="11"/>
  <c r="C22" i="11"/>
  <c r="H9" i="11"/>
  <c r="G9" i="11"/>
  <c r="F9" i="11"/>
  <c r="E9" i="11"/>
  <c r="D9" i="11"/>
  <c r="C9" i="11"/>
  <c r="H28" i="10"/>
  <c r="G28" i="10"/>
  <c r="F28" i="10"/>
  <c r="E28" i="10"/>
  <c r="D28" i="10"/>
  <c r="C28" i="10"/>
  <c r="H21" i="10"/>
  <c r="G21" i="10"/>
  <c r="F21" i="10"/>
  <c r="E21" i="10"/>
  <c r="D21" i="10"/>
  <c r="C21" i="10"/>
  <c r="H9" i="10"/>
  <c r="H30" i="10" s="1"/>
  <c r="G9" i="10"/>
  <c r="G30" i="10" s="1"/>
  <c r="F9" i="10"/>
  <c r="E9" i="10"/>
  <c r="D9" i="10"/>
  <c r="D30" i="10" s="1"/>
  <c r="C9" i="10"/>
  <c r="H30" i="9"/>
  <c r="G30" i="9"/>
  <c r="F30" i="9"/>
  <c r="E30" i="9"/>
  <c r="D30" i="9"/>
  <c r="C30" i="9"/>
  <c r="H23" i="9"/>
  <c r="G23" i="9"/>
  <c r="F23" i="9"/>
  <c r="E23" i="9"/>
  <c r="D23" i="9"/>
  <c r="C23" i="9"/>
  <c r="H9" i="9"/>
  <c r="H32" i="9" s="1"/>
  <c r="G9" i="9"/>
  <c r="F9" i="9"/>
  <c r="F32" i="9" s="1"/>
  <c r="E9" i="9"/>
  <c r="E32" i="9" s="1"/>
  <c r="D9" i="9"/>
  <c r="D32" i="9" s="1"/>
  <c r="C9" i="9"/>
  <c r="H30" i="8"/>
  <c r="G30" i="8"/>
  <c r="F30" i="8"/>
  <c r="E30" i="8"/>
  <c r="D30" i="8"/>
  <c r="C30" i="8"/>
  <c r="H23" i="8"/>
  <c r="G23" i="8"/>
  <c r="F23" i="8"/>
  <c r="E23" i="8"/>
  <c r="D23" i="8"/>
  <c r="C23" i="8"/>
  <c r="H9" i="8"/>
  <c r="G9" i="8"/>
  <c r="G32" i="8" s="1"/>
  <c r="F9" i="8"/>
  <c r="F32" i="8" s="1"/>
  <c r="E9" i="8"/>
  <c r="D9" i="8"/>
  <c r="C9" i="8"/>
  <c r="H30" i="7"/>
  <c r="G30" i="7"/>
  <c r="F30" i="7"/>
  <c r="E30" i="7"/>
  <c r="D30" i="7"/>
  <c r="C30" i="7"/>
  <c r="H23" i="7"/>
  <c r="G23" i="7"/>
  <c r="F23" i="7"/>
  <c r="E23" i="7"/>
  <c r="D23" i="7"/>
  <c r="C23" i="7"/>
  <c r="H10" i="7"/>
  <c r="H32" i="7" s="1"/>
  <c r="G10" i="7"/>
  <c r="F10" i="7"/>
  <c r="E10" i="7"/>
  <c r="E32" i="7" s="1"/>
  <c r="D10" i="7"/>
  <c r="D32" i="7" s="1"/>
  <c r="C10" i="7"/>
  <c r="H29" i="6"/>
  <c r="G29" i="6"/>
  <c r="F29" i="6"/>
  <c r="E29" i="6"/>
  <c r="D29" i="6"/>
  <c r="C29" i="6"/>
  <c r="H23" i="6"/>
  <c r="G23" i="6"/>
  <c r="F23" i="6"/>
  <c r="E23" i="6"/>
  <c r="D23" i="6"/>
  <c r="C23" i="6"/>
  <c r="H9" i="6"/>
  <c r="G9" i="6"/>
  <c r="G31" i="6" s="1"/>
  <c r="F9" i="6"/>
  <c r="F31" i="6" s="1"/>
  <c r="E9" i="6"/>
  <c r="D9" i="6"/>
  <c r="C9" i="6"/>
  <c r="H31" i="6" l="1"/>
  <c r="F32" i="7"/>
  <c r="D32" i="8"/>
  <c r="H32" i="8"/>
  <c r="D31" i="6"/>
  <c r="E31" i="6"/>
  <c r="G32" i="7"/>
  <c r="E32" i="8"/>
  <c r="G32" i="9"/>
  <c r="E30" i="10"/>
  <c r="F30" i="10"/>
  <c r="D30" i="11"/>
  <c r="E30" i="11"/>
  <c r="F30" i="11"/>
  <c r="G30" i="11"/>
  <c r="H30" i="11"/>
  <c r="H29" i="5"/>
  <c r="G29" i="5"/>
  <c r="F29" i="5"/>
  <c r="E29" i="5"/>
  <c r="D29" i="5"/>
  <c r="C29" i="5"/>
  <c r="H9" i="5"/>
  <c r="H31" i="5" s="1"/>
  <c r="G9" i="5"/>
  <c r="G31" i="5" s="1"/>
  <c r="F9" i="5"/>
  <c r="F31" i="5" s="1"/>
  <c r="E9" i="5"/>
  <c r="D9" i="5"/>
  <c r="D31" i="5" s="1"/>
  <c r="C9" i="5"/>
  <c r="E31" i="5" l="1"/>
  <c r="H30" i="4"/>
  <c r="G30" i="4"/>
  <c r="F30" i="4"/>
  <c r="E30" i="4"/>
  <c r="D30" i="4"/>
  <c r="H9" i="4"/>
  <c r="H32" i="4" s="1"/>
  <c r="G9" i="4"/>
  <c r="G32" i="4" s="1"/>
  <c r="F9" i="4"/>
  <c r="E9" i="4"/>
  <c r="E32" i="4" s="1"/>
  <c r="D9" i="4"/>
  <c r="D32" i="4" s="1"/>
  <c r="C9" i="4"/>
  <c r="H28" i="1"/>
  <c r="G28" i="1"/>
  <c r="F28" i="1"/>
  <c r="E28" i="1"/>
  <c r="D28" i="1"/>
  <c r="C28" i="1"/>
  <c r="H22" i="1"/>
  <c r="G22" i="1"/>
  <c r="F22" i="1"/>
  <c r="E22" i="1"/>
  <c r="D22" i="1"/>
  <c r="C22" i="1"/>
  <c r="F32" i="4" l="1"/>
  <c r="H9" i="1"/>
  <c r="H30" i="1" s="1"/>
  <c r="G9" i="1"/>
  <c r="G30" i="1" s="1"/>
  <c r="F9" i="1"/>
  <c r="F30" i="1" s="1"/>
  <c r="E9" i="1"/>
  <c r="E30" i="1" s="1"/>
  <c r="D9" i="1"/>
  <c r="D30" i="1" s="1"/>
  <c r="C9" i="1"/>
</calcChain>
</file>

<file path=xl/sharedStrings.xml><?xml version="1.0" encoding="utf-8"?>
<sst xmlns="http://schemas.openxmlformats.org/spreadsheetml/2006/main" count="458" uniqueCount="192">
  <si>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</si>
  <si>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</si>
  <si>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</si>
  <si>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</si>
  <si>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</si>
  <si>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</si>
  <si>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</si>
  <si>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</si>
  <si>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</si>
  <si>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</si>
  <si>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</si>
  <si>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</si>
  <si>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</si>
  <si>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№ 188</t>
  </si>
  <si>
    <t xml:space="preserve">№1 </t>
  </si>
  <si>
    <t>Бутерброд с маслом</t>
  </si>
  <si>
    <t>№414</t>
  </si>
  <si>
    <t>Кофейный напиток с молоком</t>
  </si>
  <si>
    <t>№418</t>
  </si>
  <si>
    <t>№10</t>
  </si>
  <si>
    <t>№95</t>
  </si>
  <si>
    <t>Суп с рыбными консервами</t>
  </si>
  <si>
    <t>№299</t>
  </si>
  <si>
    <t>Котлета мясная</t>
  </si>
  <si>
    <t>№335</t>
  </si>
  <si>
    <t>Макаронные изделия отварные</t>
  </si>
  <si>
    <t>Кисель</t>
  </si>
  <si>
    <t>Хлеб ржаной</t>
  </si>
  <si>
    <t>№165</t>
  </si>
  <si>
    <t>№411</t>
  </si>
  <si>
    <t>Чай с сахаром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</si>
  <si>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</si>
  <si>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</si>
  <si>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</si>
  <si>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</si>
  <si>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</si>
  <si>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</si>
  <si>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№396</t>
  </si>
  <si>
    <t>№ 182</t>
  </si>
  <si>
    <t xml:space="preserve">№2 </t>
  </si>
  <si>
    <t>Чай с молоком</t>
  </si>
  <si>
    <t>№413</t>
  </si>
  <si>
    <t>Напиток из сока</t>
  </si>
  <si>
    <t>Салат из свеклы с яблоками</t>
  </si>
  <si>
    <t>№36</t>
  </si>
  <si>
    <t>№60, 93</t>
  </si>
  <si>
    <t>Фрикадельки мясные в соусе</t>
  </si>
  <si>
    <t>№305</t>
  </si>
  <si>
    <t>№330</t>
  </si>
  <si>
    <t>Греча рассыпчатая</t>
  </si>
  <si>
    <t>№394</t>
  </si>
  <si>
    <t>Компот из сушеных фруктов</t>
  </si>
  <si>
    <t>№100</t>
  </si>
  <si>
    <t>Суп молочный с макаронными изделиями</t>
  </si>
  <si>
    <t>Ватрушка с творогом</t>
  </si>
  <si>
    <t>Чай с лимоном</t>
  </si>
  <si>
    <t>№ 412</t>
  </si>
  <si>
    <t>Бутерброд с повидлом</t>
  </si>
  <si>
    <t>2 день</t>
  </si>
  <si>
    <t>1 день</t>
  </si>
  <si>
    <t>3 день</t>
  </si>
  <si>
    <t xml:space="preserve">№3 </t>
  </si>
  <si>
    <t>Бутерброд с сыром</t>
  </si>
  <si>
    <t>№416</t>
  </si>
  <si>
    <t>Какао с молоком</t>
  </si>
  <si>
    <t>Апельсин</t>
  </si>
  <si>
    <t>№21</t>
  </si>
  <si>
    <t>№60, 64</t>
  </si>
  <si>
    <t>Рис рассыпчатый</t>
  </si>
  <si>
    <t>№390</t>
  </si>
  <si>
    <t>Компот из свежих плодов</t>
  </si>
  <si>
    <t>№164</t>
  </si>
  <si>
    <t>Запеканка картофельная с печенью</t>
  </si>
  <si>
    <t>№420</t>
  </si>
  <si>
    <t>Снежок</t>
  </si>
  <si>
    <t xml:space="preserve"> 4 день</t>
  </si>
  <si>
    <t>№34</t>
  </si>
  <si>
    <t>Салат из свеклы</t>
  </si>
  <si>
    <t>№60, 86</t>
  </si>
  <si>
    <t>Суп картофельный с крупой пшенной на курином бульоне</t>
  </si>
  <si>
    <t>№271</t>
  </si>
  <si>
    <t>Биточки рыбные</t>
  </si>
  <si>
    <t>№354</t>
  </si>
  <si>
    <t>Капуста тушеная</t>
  </si>
  <si>
    <t>№251</t>
  </si>
  <si>
    <t>№369</t>
  </si>
  <si>
    <t>Соус молочный (сладкий)</t>
  </si>
  <si>
    <t>№419</t>
  </si>
  <si>
    <t>Молоко кипяченое</t>
  </si>
  <si>
    <t xml:space="preserve"> 5 день</t>
  </si>
  <si>
    <t>№ 229</t>
  </si>
  <si>
    <t xml:space="preserve">№12 </t>
  </si>
  <si>
    <t>Консервированная кукуруза</t>
  </si>
  <si>
    <t>№2</t>
  </si>
  <si>
    <t>Яблоко</t>
  </si>
  <si>
    <t>№60, 69</t>
  </si>
  <si>
    <t>Борщ с фасолью и картофелем на курином бульоне</t>
  </si>
  <si>
    <t>Сметана</t>
  </si>
  <si>
    <t>№292</t>
  </si>
  <si>
    <t>Жаркое по-домашнему</t>
  </si>
  <si>
    <t>№412</t>
  </si>
  <si>
    <t xml:space="preserve"> 6 день</t>
  </si>
  <si>
    <t>№60, 73</t>
  </si>
  <si>
    <t>№303</t>
  </si>
  <si>
    <t>Тефтели мясные</t>
  </si>
  <si>
    <t>Соус томатный</t>
  </si>
  <si>
    <t>№169</t>
  </si>
  <si>
    <t>№366</t>
  </si>
  <si>
    <t xml:space="preserve"> 7 день</t>
  </si>
  <si>
    <t>№ 252</t>
  </si>
  <si>
    <t>№60, 87</t>
  </si>
  <si>
    <t>Мясные биточки</t>
  </si>
  <si>
    <t>№339</t>
  </si>
  <si>
    <t>Картофельное пюре</t>
  </si>
  <si>
    <t>№209</t>
  </si>
  <si>
    <t>Манный пудинг</t>
  </si>
  <si>
    <t>Повидло</t>
  </si>
  <si>
    <t>Печенье</t>
  </si>
  <si>
    <t xml:space="preserve"> 8 день</t>
  </si>
  <si>
    <t>Груша</t>
  </si>
  <si>
    <t>№321</t>
  </si>
  <si>
    <t>Плов из птицы</t>
  </si>
  <si>
    <t>№284</t>
  </si>
  <si>
    <t>Суфле из рыбы</t>
  </si>
  <si>
    <t>Тушеная капуста</t>
  </si>
  <si>
    <t xml:space="preserve"> 9 день</t>
  </si>
  <si>
    <t>Какао  с молоком</t>
  </si>
  <si>
    <t>Банан</t>
  </si>
  <si>
    <t>№386</t>
  </si>
  <si>
    <t>Борщ с капустой и картофелем на курином бульоне</t>
  </si>
  <si>
    <t>№60, 63</t>
  </si>
  <si>
    <t>№313</t>
  </si>
  <si>
    <t>Рулет с макаронами</t>
  </si>
  <si>
    <t>Вареники ленивые</t>
  </si>
  <si>
    <t xml:space="preserve"> 10 день</t>
  </si>
  <si>
    <t>№ 230</t>
  </si>
  <si>
    <t>Кофейный напиток  с молоком</t>
  </si>
  <si>
    <t>Суп картофельный с крупой перловой на курином бульоне</t>
  </si>
  <si>
    <t>№322</t>
  </si>
  <si>
    <t>Котлета из птицы</t>
  </si>
  <si>
    <t>№145</t>
  </si>
  <si>
    <t>Пюре картофельное</t>
  </si>
  <si>
    <t>№441: 436+501</t>
  </si>
  <si>
    <t>№244: 243 (полуфабрикат)</t>
  </si>
  <si>
    <t>Суп фасолевый на курином бульоне</t>
  </si>
  <si>
    <t>Борщ с картофелем на курином бульоне</t>
  </si>
  <si>
    <t>№389</t>
  </si>
  <si>
    <t>№317</t>
  </si>
  <si>
    <t>Кура отварная</t>
  </si>
  <si>
    <t xml:space="preserve">Сок </t>
  </si>
  <si>
    <t>Запеканка из творога с морковью</t>
  </si>
  <si>
    <t>№60: №88</t>
  </si>
  <si>
    <t>Свекла  тушеная в сметане</t>
  </si>
  <si>
    <t>№280: соус 370</t>
  </si>
  <si>
    <t>Салат из горошка зеленого консервированного</t>
  </si>
  <si>
    <t xml:space="preserve">Запеканка из творога </t>
  </si>
  <si>
    <t xml:space="preserve">Каша пшеничная вязкая  </t>
  </si>
  <si>
    <t xml:space="preserve">Каша пшенная вязкая  </t>
  </si>
  <si>
    <t xml:space="preserve">Каша манная вязкая  </t>
  </si>
  <si>
    <t xml:space="preserve">Омлет натуральный </t>
  </si>
  <si>
    <t xml:space="preserve">Каша овсяная (геркулес) вязкая </t>
  </si>
  <si>
    <t>Щи из свежей капусты с картофелем на курином бульоне</t>
  </si>
  <si>
    <t xml:space="preserve">Овощная запеканка </t>
  </si>
  <si>
    <t xml:space="preserve">Каша ячневая вязкая </t>
  </si>
  <si>
    <t>Суп картофельный с макаронными изделиями на курином бульоне</t>
  </si>
  <si>
    <t xml:space="preserve">Каша гречневая вязкая </t>
  </si>
  <si>
    <t>Омлет с сыром</t>
  </si>
  <si>
    <r>
      <rPr>
        <b/>
        <sz val="12"/>
        <color theme="1"/>
        <rFont val="Times New Roman"/>
        <family val="1"/>
        <charset val="204"/>
      </rPr>
      <t>Цикличное десятидневное меню для организации питания детей в возрасте от 1,5 до 3 лет,
посещающих МДОУ детский сад «Дельфин» с 8-10 часовым пребыванием детей, 
в соответствии с физиологическими нормами потребления продуктов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</si>
  <si>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Запеканка капустная </t>
  </si>
  <si>
    <t>Каша вязкая из смеси круп с морковью  (пшено+греча)</t>
  </si>
  <si>
    <t>Салат из белокочанной капусты</t>
  </si>
  <si>
    <t>Суп картофельный с бобовыми</t>
  </si>
  <si>
    <t>Салат из белокочанной  капусты</t>
  </si>
  <si>
    <t>Фрикадельки рыбные запеченные с молочным соусом</t>
  </si>
  <si>
    <t>Всего за день 1</t>
  </si>
  <si>
    <t>Всего за день 2</t>
  </si>
  <si>
    <t>Всего за день 3</t>
  </si>
  <si>
    <t>Всего за день 4</t>
  </si>
  <si>
    <t>Всего за день 5</t>
  </si>
  <si>
    <t>Всего за день 6</t>
  </si>
  <si>
    <t>Всего за день 7</t>
  </si>
  <si>
    <t>Всего за день 8</t>
  </si>
  <si>
    <t>Всего за день 9</t>
  </si>
  <si>
    <t>Всего за день 10</t>
  </si>
  <si>
    <t>ясли</t>
  </si>
  <si>
    <t>№42</t>
  </si>
  <si>
    <t>Салат из моркови</t>
  </si>
  <si>
    <t>№41</t>
  </si>
  <si>
    <t>Салат из моркови и яблок</t>
  </si>
  <si>
    <t>№46</t>
  </si>
  <si>
    <t>Винегрет овощной</t>
  </si>
  <si>
    <t>Среднее за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</si>
</sst>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5" fillId="0" borderId="0" xfId="0" applyFont="1" applyFill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8" xfId="0" applyFont="1" applyBorder="1"/>
    <xf numFmtId="0" fontId="8" fillId="0" borderId="10" xfId="0" applyFont="1" applyBorder="1"/>
    <xf numFmtId="0" fontId="0" fillId="0" borderId="1" xfId="0" applyBorder="1"/>
    <xf numFmtId="0" fontId="9" fillId="0" borderId="1" xfId="0" applyFont="1" applyBorder="1"/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opLeftCell="A9" workbookViewId="0">
      <selection activeCell="B36" sqref="B36"/>
    </sheetView>
  </sheetViews>
  <sheetFormatPr defaultRowHeight="15" x14ac:dyDescent="0.25"/>
  <cols>
    <col min="1" max="1" width="9.570312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9"/>
      <c r="B4" s="33" t="s">
        <v>134</v>
      </c>
      <c r="C4" s="9"/>
      <c r="D4" s="9"/>
      <c r="E4" s="9"/>
      <c r="F4" s="9"/>
      <c r="G4" s="9"/>
      <c r="H4" s="9"/>
    </row>
    <row r="5" spans="1:8" ht="15.75" x14ac:dyDescent="0.25">
      <c r="A5" s="37"/>
      <c r="B5" s="35" t="s">
        <v>2</v>
      </c>
      <c r="C5" s="37"/>
      <c r="D5" s="37"/>
      <c r="E5" s="37"/>
      <c r="F5" s="37"/>
      <c r="G5" s="37"/>
      <c r="H5" s="37"/>
    </row>
    <row r="6" spans="1:8" ht="17.25" customHeight="1" x14ac:dyDescent="0.25">
      <c r="A6" s="28" t="s">
        <v>135</v>
      </c>
      <c r="B6" s="29" t="s">
        <v>166</v>
      </c>
      <c r="C6" s="30">
        <v>115</v>
      </c>
      <c r="D6" s="31">
        <v>7.29</v>
      </c>
      <c r="E6" s="31">
        <v>17.8</v>
      </c>
      <c r="F6" s="31">
        <v>1.89</v>
      </c>
      <c r="G6" s="31">
        <v>0.23</v>
      </c>
      <c r="H6" s="31">
        <v>261.8</v>
      </c>
    </row>
    <row r="7" spans="1:8" ht="17.25" customHeight="1" x14ac:dyDescent="0.25">
      <c r="A7" s="23" t="s">
        <v>91</v>
      </c>
      <c r="B7" s="6" t="s">
        <v>92</v>
      </c>
      <c r="C7" s="11">
        <v>30</v>
      </c>
      <c r="D7" s="5">
        <v>0.86</v>
      </c>
      <c r="E7" s="5">
        <v>1.85</v>
      </c>
      <c r="F7" s="5">
        <v>2.41</v>
      </c>
      <c r="G7" s="5">
        <v>2.79</v>
      </c>
      <c r="H7" s="5">
        <v>29.8</v>
      </c>
    </row>
    <row r="8" spans="1:8" ht="18" customHeight="1" x14ac:dyDescent="0.25">
      <c r="A8" s="23" t="s">
        <v>39</v>
      </c>
      <c r="B8" s="6" t="s">
        <v>57</v>
      </c>
      <c r="C8" s="11">
        <v>55</v>
      </c>
      <c r="D8" s="5">
        <v>2.4900000000000002</v>
      </c>
      <c r="E8" s="5">
        <v>3.93</v>
      </c>
      <c r="F8" s="5">
        <v>27.56</v>
      </c>
      <c r="G8" s="5">
        <v>0.1</v>
      </c>
      <c r="H8" s="5">
        <v>156</v>
      </c>
    </row>
    <row r="9" spans="1:8" ht="31.5" x14ac:dyDescent="0.25">
      <c r="A9" s="25" t="s">
        <v>16</v>
      </c>
      <c r="B9" s="6" t="s">
        <v>136</v>
      </c>
      <c r="C9" s="5">
        <v>150</v>
      </c>
      <c r="D9" s="5">
        <v>2.34</v>
      </c>
      <c r="E9" s="5">
        <v>2</v>
      </c>
      <c r="F9" s="5">
        <v>10.63</v>
      </c>
      <c r="G9" s="5">
        <v>0.98</v>
      </c>
      <c r="H9" s="5">
        <v>70</v>
      </c>
    </row>
    <row r="10" spans="1:8" ht="15.75" x14ac:dyDescent="0.25">
      <c r="A10" s="26"/>
      <c r="B10" s="7" t="s">
        <v>3</v>
      </c>
      <c r="C10" s="12">
        <f t="shared" ref="C10:H10" si="0">(C6+C7+C8+C9)</f>
        <v>350</v>
      </c>
      <c r="D10" s="7">
        <f t="shared" si="0"/>
        <v>12.98</v>
      </c>
      <c r="E10" s="7">
        <f t="shared" si="0"/>
        <v>25.580000000000002</v>
      </c>
      <c r="F10" s="7">
        <f t="shared" si="0"/>
        <v>42.49</v>
      </c>
      <c r="G10" s="7">
        <f t="shared" si="0"/>
        <v>4.0999999999999996</v>
      </c>
      <c r="H10" s="7">
        <f t="shared" si="0"/>
        <v>517.6</v>
      </c>
    </row>
    <row r="11" spans="1:8" ht="15.75" x14ac:dyDescent="0.25">
      <c r="A11" s="26"/>
      <c r="B11" s="1"/>
      <c r="C11" s="4"/>
      <c r="D11" s="1"/>
      <c r="E11" s="1"/>
      <c r="F11" s="1"/>
      <c r="G11" s="1"/>
      <c r="H11" s="1"/>
    </row>
    <row r="12" spans="1:8" ht="15.75" x14ac:dyDescent="0.25">
      <c r="A12" s="41"/>
      <c r="B12" s="35" t="s">
        <v>12</v>
      </c>
      <c r="C12" s="36"/>
      <c r="D12" s="37"/>
      <c r="E12" s="37"/>
      <c r="F12" s="37"/>
      <c r="G12" s="37"/>
      <c r="H12" s="37"/>
    </row>
    <row r="13" spans="1:8" ht="15.75" x14ac:dyDescent="0.25">
      <c r="A13" s="38" t="s">
        <v>128</v>
      </c>
      <c r="B13" s="29" t="s">
        <v>94</v>
      </c>
      <c r="C13" s="30">
        <v>100</v>
      </c>
      <c r="D13" s="31">
        <v>0.4</v>
      </c>
      <c r="E13" s="31">
        <v>0.4</v>
      </c>
      <c r="F13" s="31">
        <v>19.8</v>
      </c>
      <c r="G13" s="31">
        <v>10</v>
      </c>
      <c r="H13" s="31">
        <v>44</v>
      </c>
    </row>
    <row r="14" spans="1:8" ht="15.75" x14ac:dyDescent="0.25">
      <c r="A14" s="26"/>
      <c r="B14" s="7" t="s">
        <v>6</v>
      </c>
      <c r="C14" s="12">
        <f t="shared" ref="C14:H14" si="1">(C13)</f>
        <v>100</v>
      </c>
      <c r="D14" s="7">
        <f t="shared" si="1"/>
        <v>0.4</v>
      </c>
      <c r="E14" s="7">
        <f t="shared" si="1"/>
        <v>0.4</v>
      </c>
      <c r="F14" s="7">
        <f t="shared" si="1"/>
        <v>19.8</v>
      </c>
      <c r="G14" s="7">
        <f t="shared" si="1"/>
        <v>10</v>
      </c>
      <c r="H14" s="7">
        <f t="shared" si="1"/>
        <v>44</v>
      </c>
    </row>
    <row r="15" spans="1:8" ht="15.75" x14ac:dyDescent="0.25">
      <c r="A15" s="26"/>
      <c r="B15" s="1"/>
      <c r="C15" s="4"/>
      <c r="D15" s="1"/>
      <c r="E15" s="1"/>
      <c r="F15" s="1"/>
      <c r="G15" s="1"/>
      <c r="H15" s="1"/>
    </row>
    <row r="16" spans="1:8" ht="15.75" x14ac:dyDescent="0.25">
      <c r="A16" s="41"/>
      <c r="B16" s="35" t="s">
        <v>4</v>
      </c>
      <c r="C16" s="36"/>
      <c r="D16" s="37"/>
      <c r="E16" s="37"/>
      <c r="F16" s="37"/>
      <c r="G16" s="37"/>
      <c r="H16" s="37"/>
    </row>
    <row r="17" spans="1:8" ht="15.75" x14ac:dyDescent="0.25">
      <c r="A17" s="42" t="s">
        <v>185</v>
      </c>
      <c r="B17" s="29" t="s">
        <v>186</v>
      </c>
      <c r="C17" s="31">
        <v>30</v>
      </c>
      <c r="D17" s="31">
        <v>0.37</v>
      </c>
      <c r="E17" s="31">
        <v>0.03</v>
      </c>
      <c r="F17" s="31">
        <v>3.48</v>
      </c>
      <c r="G17" s="31">
        <v>1.44</v>
      </c>
      <c r="H17" s="31">
        <v>15.7</v>
      </c>
    </row>
    <row r="18" spans="1:8" ht="46.5" customHeight="1" x14ac:dyDescent="0.25">
      <c r="A18" s="25" t="s">
        <v>78</v>
      </c>
      <c r="B18" s="6" t="s">
        <v>137</v>
      </c>
      <c r="C18" s="11">
        <v>160</v>
      </c>
      <c r="D18" s="5">
        <v>1.61</v>
      </c>
      <c r="E18" s="5">
        <v>1.78</v>
      </c>
      <c r="F18" s="5">
        <v>18.88</v>
      </c>
      <c r="G18" s="5">
        <v>5.28</v>
      </c>
      <c r="H18" s="5">
        <v>66.08</v>
      </c>
    </row>
    <row r="19" spans="1:8" ht="15.75" x14ac:dyDescent="0.25">
      <c r="A19" s="25"/>
      <c r="B19" s="6" t="s">
        <v>97</v>
      </c>
      <c r="C19" s="11">
        <v>7</v>
      </c>
      <c r="D19" s="5">
        <v>0.18</v>
      </c>
      <c r="E19" s="5">
        <v>1.05</v>
      </c>
      <c r="F19" s="5">
        <v>0.25</v>
      </c>
      <c r="G19" s="5">
        <v>0</v>
      </c>
      <c r="H19" s="5">
        <v>11.2</v>
      </c>
    </row>
    <row r="20" spans="1:8" ht="15.75" x14ac:dyDescent="0.25">
      <c r="A20" s="25" t="s">
        <v>138</v>
      </c>
      <c r="B20" s="6" t="s">
        <v>139</v>
      </c>
      <c r="C20" s="11">
        <v>60</v>
      </c>
      <c r="D20" s="5">
        <v>9.2200000000000006</v>
      </c>
      <c r="E20" s="5">
        <v>2.36</v>
      </c>
      <c r="F20" s="5">
        <v>9.33</v>
      </c>
      <c r="G20" s="5">
        <v>0</v>
      </c>
      <c r="H20" s="5">
        <v>103</v>
      </c>
    </row>
    <row r="21" spans="1:8" ht="15.75" x14ac:dyDescent="0.25">
      <c r="A21" s="25" t="s">
        <v>140</v>
      </c>
      <c r="B21" s="6" t="s">
        <v>152</v>
      </c>
      <c r="C21" s="11">
        <v>100</v>
      </c>
      <c r="D21" s="5">
        <v>2.09</v>
      </c>
      <c r="E21" s="5">
        <v>6.12</v>
      </c>
      <c r="F21" s="5">
        <v>9.58</v>
      </c>
      <c r="G21" s="5">
        <v>1.35</v>
      </c>
      <c r="H21" s="5">
        <v>102</v>
      </c>
    </row>
    <row r="22" spans="1:8" ht="15" customHeight="1" x14ac:dyDescent="0.25">
      <c r="A22" s="25" t="s">
        <v>50</v>
      </c>
      <c r="B22" s="6" t="s">
        <v>51</v>
      </c>
      <c r="C22" s="11">
        <v>150</v>
      </c>
      <c r="D22" s="5">
        <v>0.33</v>
      </c>
      <c r="E22" s="5">
        <v>1.4999999999999999E-2</v>
      </c>
      <c r="F22" s="5">
        <v>20.82</v>
      </c>
      <c r="G22" s="5">
        <v>0.3</v>
      </c>
      <c r="H22" s="5">
        <v>84.75</v>
      </c>
    </row>
    <row r="23" spans="1:8" ht="15.75" x14ac:dyDescent="0.25">
      <c r="A23" s="25"/>
      <c r="B23" s="6" t="s">
        <v>27</v>
      </c>
      <c r="C23" s="5">
        <v>30</v>
      </c>
      <c r="D23" s="5">
        <v>7.98</v>
      </c>
      <c r="E23" s="5">
        <v>0.36</v>
      </c>
      <c r="F23" s="5">
        <v>10.02</v>
      </c>
      <c r="G23" s="5">
        <v>0</v>
      </c>
      <c r="H23" s="5">
        <v>52</v>
      </c>
    </row>
    <row r="24" spans="1:8" ht="15.75" x14ac:dyDescent="0.25">
      <c r="A24" s="26"/>
      <c r="B24" s="7" t="s">
        <v>5</v>
      </c>
      <c r="C24" s="12">
        <f t="shared" ref="C24:H24" si="2">(C17+C18+C19+C20+C21+C22+C23)</f>
        <v>537</v>
      </c>
      <c r="D24" s="7">
        <f t="shared" si="2"/>
        <v>21.78</v>
      </c>
      <c r="E24" s="7">
        <f t="shared" si="2"/>
        <v>11.715</v>
      </c>
      <c r="F24" s="7">
        <f t="shared" si="2"/>
        <v>72.36</v>
      </c>
      <c r="G24" s="7">
        <f t="shared" si="2"/>
        <v>8.370000000000001</v>
      </c>
      <c r="H24" s="7">
        <f t="shared" si="2"/>
        <v>434.73</v>
      </c>
    </row>
    <row r="25" spans="1:8" ht="15.75" x14ac:dyDescent="0.25">
      <c r="A25" s="26"/>
      <c r="B25" s="1"/>
      <c r="C25" s="4"/>
      <c r="D25" s="1"/>
      <c r="E25" s="1"/>
      <c r="F25" s="1"/>
      <c r="G25" s="1"/>
      <c r="H25" s="1"/>
    </row>
    <row r="26" spans="1:8" ht="15.75" x14ac:dyDescent="0.25">
      <c r="A26" s="41"/>
      <c r="B26" s="35" t="s">
        <v>7</v>
      </c>
      <c r="C26" s="36"/>
      <c r="D26" s="37"/>
      <c r="E26" s="37"/>
      <c r="F26" s="37"/>
      <c r="G26" s="37"/>
      <c r="H26" s="37"/>
    </row>
    <row r="27" spans="1:8" ht="47.25" x14ac:dyDescent="0.25">
      <c r="A27" s="45" t="s">
        <v>153</v>
      </c>
      <c r="B27" s="29" t="s">
        <v>173</v>
      </c>
      <c r="C27" s="30">
        <v>75</v>
      </c>
      <c r="D27" s="31">
        <v>4.8</v>
      </c>
      <c r="E27" s="31">
        <v>4.3600000000000003</v>
      </c>
      <c r="F27" s="31">
        <v>7.24</v>
      </c>
      <c r="G27" s="31">
        <v>0.15</v>
      </c>
      <c r="H27" s="31">
        <v>98</v>
      </c>
    </row>
    <row r="28" spans="1:8" ht="15.75" x14ac:dyDescent="0.25">
      <c r="A28" s="25" t="s">
        <v>112</v>
      </c>
      <c r="B28" s="6" t="s">
        <v>141</v>
      </c>
      <c r="C28" s="16">
        <v>120</v>
      </c>
      <c r="D28" s="5">
        <v>2.4500000000000002</v>
      </c>
      <c r="E28" s="5">
        <v>3.84</v>
      </c>
      <c r="F28" s="5">
        <v>16.350000000000001</v>
      </c>
      <c r="G28" s="5">
        <v>14.52</v>
      </c>
      <c r="H28" s="5">
        <v>109.8</v>
      </c>
    </row>
    <row r="29" spans="1:8" ht="15.75" x14ac:dyDescent="0.25">
      <c r="A29" s="22" t="s">
        <v>29</v>
      </c>
      <c r="B29" s="6" t="s">
        <v>30</v>
      </c>
      <c r="C29" s="10">
        <v>157</v>
      </c>
      <c r="D29" s="5">
        <v>0.04</v>
      </c>
      <c r="E29" s="5">
        <v>0.01</v>
      </c>
      <c r="F29" s="5">
        <v>6.99</v>
      </c>
      <c r="G29" s="5">
        <v>0.02</v>
      </c>
      <c r="H29" s="5">
        <v>28</v>
      </c>
    </row>
    <row r="30" spans="1:8" ht="15.75" x14ac:dyDescent="0.25">
      <c r="A30" s="5"/>
      <c r="B30" s="6" t="s">
        <v>31</v>
      </c>
      <c r="C30" s="5">
        <v>25</v>
      </c>
      <c r="D30" s="5">
        <v>1.97</v>
      </c>
      <c r="E30" s="5">
        <v>0.25</v>
      </c>
      <c r="F30" s="5">
        <v>12.07</v>
      </c>
      <c r="G30" s="5">
        <v>0</v>
      </c>
      <c r="H30" s="5">
        <v>59.1</v>
      </c>
    </row>
    <row r="31" spans="1:8" ht="15.75" x14ac:dyDescent="0.25">
      <c r="A31" s="1"/>
      <c r="B31" s="7" t="s">
        <v>8</v>
      </c>
      <c r="C31" s="12">
        <f t="shared" ref="C31:H31" si="3">(C27+C28+C29+C30)</f>
        <v>377</v>
      </c>
      <c r="D31" s="7">
        <f t="shared" si="3"/>
        <v>9.26</v>
      </c>
      <c r="E31" s="7">
        <f t="shared" si="3"/>
        <v>8.4599999999999991</v>
      </c>
      <c r="F31" s="7">
        <f t="shared" si="3"/>
        <v>42.650000000000006</v>
      </c>
      <c r="G31" s="7">
        <f t="shared" si="3"/>
        <v>14.69</v>
      </c>
      <c r="H31" s="7">
        <f t="shared" si="3"/>
        <v>294.90000000000003</v>
      </c>
    </row>
    <row r="32" spans="1:8" ht="15.75" x14ac:dyDescent="0.25">
      <c r="B32" s="2"/>
      <c r="C32" s="17"/>
      <c r="D32" s="3"/>
      <c r="E32" s="3"/>
      <c r="F32" s="3"/>
      <c r="G32" s="3"/>
      <c r="H32" s="3"/>
    </row>
    <row r="33" spans="2:8" ht="15.75" x14ac:dyDescent="0.25">
      <c r="B33" s="7" t="s">
        <v>36</v>
      </c>
      <c r="C33" s="7"/>
      <c r="D33" s="5">
        <f>(D10+D14+D24+D31)</f>
        <v>44.42</v>
      </c>
      <c r="E33" s="5">
        <f>(E10+E14+E24+E31)</f>
        <v>46.155000000000001</v>
      </c>
      <c r="F33" s="5">
        <f>(F10+F14+F24+F31)</f>
        <v>177.3</v>
      </c>
      <c r="G33" s="5">
        <f>(G10+G14+G24+G31)</f>
        <v>37.159999999999997</v>
      </c>
      <c r="H33" s="5">
        <f>(H10+H14+H24+H31)</f>
        <v>1291.23</v>
      </c>
    </row>
    <row r="34" spans="2:8" ht="15.75" x14ac:dyDescent="0.25">
      <c r="B34" s="2"/>
      <c r="C34" s="17"/>
      <c r="D34" s="3"/>
      <c r="E34" s="3"/>
      <c r="F34" s="3"/>
      <c r="G34" s="3"/>
      <c r="H34" s="3"/>
    </row>
    <row r="35" spans="2:8" ht="15.75" thickBot="1" x14ac:dyDescent="0.3"/>
    <row r="36" spans="2:8" ht="16.5" thickBot="1" x14ac:dyDescent="0.3">
      <c r="B36" s="50" t="s">
        <v>191</v>
      </c>
      <c r="C36" s="50"/>
      <c r="D36" s="55">
        <v>43.066000000000003</v>
      </c>
      <c r="E36" s="56">
        <v>45.378</v>
      </c>
      <c r="F36" s="56">
        <v>183.68899999999999</v>
      </c>
      <c r="G36" s="56">
        <v>41.948999999999998</v>
      </c>
      <c r="H36" s="56">
        <v>1298.6980000000001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opLeftCell="A7" workbookViewId="0">
      <selection activeCell="D30" sqref="D30"/>
    </sheetView>
  </sheetViews>
  <sheetFormatPr defaultRowHeight="15" x14ac:dyDescent="0.25"/>
  <cols>
    <col min="1" max="1" width="9.8554687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9"/>
      <c r="B4" s="33" t="s">
        <v>125</v>
      </c>
      <c r="C4" s="9"/>
      <c r="D4" s="9"/>
      <c r="E4" s="9"/>
      <c r="F4" s="9"/>
      <c r="G4" s="9"/>
      <c r="H4" s="9"/>
    </row>
    <row r="5" spans="1:8" ht="15.75" x14ac:dyDescent="0.25">
      <c r="A5" s="37"/>
      <c r="B5" s="35" t="s">
        <v>2</v>
      </c>
      <c r="C5" s="37"/>
      <c r="D5" s="37"/>
      <c r="E5" s="37"/>
      <c r="F5" s="37"/>
      <c r="G5" s="37"/>
      <c r="H5" s="37"/>
    </row>
    <row r="6" spans="1:8" ht="17.25" customHeight="1" x14ac:dyDescent="0.25">
      <c r="A6" s="28" t="s">
        <v>38</v>
      </c>
      <c r="B6" s="29" t="s">
        <v>165</v>
      </c>
      <c r="C6" s="30">
        <v>160</v>
      </c>
      <c r="D6" s="31">
        <v>4.67</v>
      </c>
      <c r="E6" s="31">
        <v>4.8600000000000003</v>
      </c>
      <c r="F6" s="31">
        <v>25.83</v>
      </c>
      <c r="G6" s="31">
        <v>0</v>
      </c>
      <c r="H6" s="31">
        <v>166</v>
      </c>
    </row>
    <row r="7" spans="1:8" ht="18" customHeight="1" x14ac:dyDescent="0.25">
      <c r="A7" s="23" t="s">
        <v>14</v>
      </c>
      <c r="B7" s="6" t="s">
        <v>15</v>
      </c>
      <c r="C7" s="5">
        <v>40</v>
      </c>
      <c r="D7" s="5">
        <v>2.4500000000000002</v>
      </c>
      <c r="E7" s="5">
        <v>7.55</v>
      </c>
      <c r="F7" s="5">
        <v>14.62</v>
      </c>
      <c r="G7" s="5">
        <v>0</v>
      </c>
      <c r="H7" s="5">
        <v>136</v>
      </c>
    </row>
    <row r="8" spans="1:8" ht="15.75" x14ac:dyDescent="0.25">
      <c r="A8" s="25" t="s">
        <v>63</v>
      </c>
      <c r="B8" s="6" t="s">
        <v>126</v>
      </c>
      <c r="C8" s="11">
        <v>150</v>
      </c>
      <c r="D8" s="5">
        <v>3.15</v>
      </c>
      <c r="E8" s="5">
        <v>2.72</v>
      </c>
      <c r="F8" s="5">
        <v>12.96</v>
      </c>
      <c r="G8" s="5">
        <v>1.2</v>
      </c>
      <c r="H8" s="5">
        <v>89</v>
      </c>
    </row>
    <row r="9" spans="1:8" ht="15.75" x14ac:dyDescent="0.25">
      <c r="A9" s="26"/>
      <c r="B9" s="7" t="s">
        <v>3</v>
      </c>
      <c r="C9" s="12">
        <f t="shared" ref="C9:H9" si="0">(C6+C7+C8)</f>
        <v>350</v>
      </c>
      <c r="D9" s="7">
        <f t="shared" si="0"/>
        <v>10.27</v>
      </c>
      <c r="E9" s="7">
        <f t="shared" si="0"/>
        <v>15.13</v>
      </c>
      <c r="F9" s="7">
        <f t="shared" si="0"/>
        <v>53.41</v>
      </c>
      <c r="G9" s="7">
        <f t="shared" si="0"/>
        <v>1.2</v>
      </c>
      <c r="H9" s="7">
        <f t="shared" si="0"/>
        <v>391</v>
      </c>
    </row>
    <row r="10" spans="1:8" ht="15.75" x14ac:dyDescent="0.25">
      <c r="A10" s="26"/>
      <c r="B10" s="1"/>
      <c r="C10" s="4"/>
      <c r="D10" s="1"/>
      <c r="E10" s="1"/>
      <c r="F10" s="1"/>
      <c r="G10" s="1"/>
      <c r="H10" s="1"/>
    </row>
    <row r="11" spans="1:8" ht="15.75" x14ac:dyDescent="0.25">
      <c r="A11" s="25"/>
      <c r="B11" s="8" t="s">
        <v>12</v>
      </c>
      <c r="C11" s="11"/>
      <c r="D11" s="5"/>
      <c r="E11" s="5"/>
      <c r="F11" s="5"/>
      <c r="G11" s="5"/>
      <c r="H11" s="5"/>
    </row>
    <row r="12" spans="1:8" ht="15.75" x14ac:dyDescent="0.25">
      <c r="A12" s="25" t="s">
        <v>128</v>
      </c>
      <c r="B12" s="6" t="s">
        <v>127</v>
      </c>
      <c r="C12" s="11">
        <v>100</v>
      </c>
      <c r="D12" s="5">
        <v>1.5</v>
      </c>
      <c r="E12" s="5">
        <v>0.5</v>
      </c>
      <c r="F12" s="5">
        <v>21</v>
      </c>
      <c r="G12" s="5">
        <v>10</v>
      </c>
      <c r="H12" s="5">
        <v>95</v>
      </c>
    </row>
    <row r="13" spans="1:8" ht="15.75" x14ac:dyDescent="0.25">
      <c r="A13" s="26"/>
      <c r="B13" s="7" t="s">
        <v>6</v>
      </c>
      <c r="C13" s="12">
        <f t="shared" ref="C13:H13" si="1">(C12)</f>
        <v>100</v>
      </c>
      <c r="D13" s="7">
        <f t="shared" si="1"/>
        <v>1.5</v>
      </c>
      <c r="E13" s="7">
        <f t="shared" si="1"/>
        <v>0.5</v>
      </c>
      <c r="F13" s="7">
        <f t="shared" si="1"/>
        <v>21</v>
      </c>
      <c r="G13" s="7">
        <f t="shared" si="1"/>
        <v>10</v>
      </c>
      <c r="H13" s="7">
        <f t="shared" si="1"/>
        <v>95</v>
      </c>
    </row>
    <row r="14" spans="1:8" ht="15.75" x14ac:dyDescent="0.25">
      <c r="A14" s="26"/>
      <c r="B14" s="1"/>
      <c r="C14" s="4"/>
      <c r="D14" s="1"/>
      <c r="E14" s="1"/>
      <c r="F14" s="1"/>
      <c r="G14" s="1"/>
      <c r="H14" s="1"/>
    </row>
    <row r="15" spans="1:8" ht="15.75" x14ac:dyDescent="0.25">
      <c r="A15" s="41"/>
      <c r="B15" s="35" t="s">
        <v>4</v>
      </c>
      <c r="C15" s="36"/>
      <c r="D15" s="37"/>
      <c r="E15" s="37"/>
      <c r="F15" s="37"/>
      <c r="G15" s="37"/>
      <c r="H15" s="37"/>
    </row>
    <row r="16" spans="1:8" ht="31.5" x14ac:dyDescent="0.25">
      <c r="A16" s="38" t="s">
        <v>66</v>
      </c>
      <c r="B16" s="29" t="s">
        <v>172</v>
      </c>
      <c r="C16" s="30">
        <v>30</v>
      </c>
      <c r="D16" s="31">
        <v>0.42</v>
      </c>
      <c r="E16" s="31">
        <v>1.52</v>
      </c>
      <c r="F16" s="31">
        <v>2.7</v>
      </c>
      <c r="G16" s="31">
        <v>9.73</v>
      </c>
      <c r="H16" s="31">
        <v>26.2</v>
      </c>
    </row>
    <row r="17" spans="1:8" ht="46.5" customHeight="1" x14ac:dyDescent="0.25">
      <c r="A17" s="25" t="s">
        <v>130</v>
      </c>
      <c r="B17" s="6" t="s">
        <v>129</v>
      </c>
      <c r="C17" s="11">
        <v>160</v>
      </c>
      <c r="D17" s="5">
        <v>1.1599999999999999</v>
      </c>
      <c r="E17" s="5">
        <v>3.14</v>
      </c>
      <c r="F17" s="5">
        <v>8.15</v>
      </c>
      <c r="G17" s="5">
        <v>6.58</v>
      </c>
      <c r="H17" s="5">
        <v>65.599999999999994</v>
      </c>
    </row>
    <row r="18" spans="1:8" ht="15.75" x14ac:dyDescent="0.25">
      <c r="A18" s="25"/>
      <c r="B18" s="6" t="s">
        <v>97</v>
      </c>
      <c r="C18" s="11">
        <v>7</v>
      </c>
      <c r="D18" s="5">
        <v>0.18</v>
      </c>
      <c r="E18" s="5">
        <v>1.05</v>
      </c>
      <c r="F18" s="5">
        <v>0.25</v>
      </c>
      <c r="G18" s="5">
        <v>0</v>
      </c>
      <c r="H18" s="5">
        <v>11.2</v>
      </c>
    </row>
    <row r="19" spans="1:8" ht="15.75" x14ac:dyDescent="0.25">
      <c r="A19" s="25" t="s">
        <v>131</v>
      </c>
      <c r="B19" s="6" t="s">
        <v>132</v>
      </c>
      <c r="C19" s="11">
        <v>160</v>
      </c>
      <c r="D19" s="5">
        <v>9.1999999999999993</v>
      </c>
      <c r="E19" s="5">
        <v>9.25</v>
      </c>
      <c r="F19" s="5">
        <v>26</v>
      </c>
      <c r="G19" s="5">
        <v>0</v>
      </c>
      <c r="H19" s="5">
        <v>269</v>
      </c>
    </row>
    <row r="20" spans="1:8" ht="15.75" x14ac:dyDescent="0.25">
      <c r="A20" s="22" t="s">
        <v>37</v>
      </c>
      <c r="B20" s="6" t="s">
        <v>26</v>
      </c>
      <c r="C20" s="5">
        <v>150</v>
      </c>
      <c r="D20" s="5">
        <v>0.13</v>
      </c>
      <c r="E20" s="5">
        <v>0.06</v>
      </c>
      <c r="F20" s="5">
        <v>20.04</v>
      </c>
      <c r="G20" s="5">
        <v>18.3</v>
      </c>
      <c r="H20" s="5">
        <v>81.599999999999994</v>
      </c>
    </row>
    <row r="21" spans="1:8" ht="15.75" x14ac:dyDescent="0.25">
      <c r="A21" s="25"/>
      <c r="B21" s="6" t="s">
        <v>27</v>
      </c>
      <c r="C21" s="5">
        <v>30</v>
      </c>
      <c r="D21" s="5">
        <v>7.98</v>
      </c>
      <c r="E21" s="5">
        <v>0.36</v>
      </c>
      <c r="F21" s="5">
        <v>10.02</v>
      </c>
      <c r="G21" s="5">
        <v>0</v>
      </c>
      <c r="H21" s="5">
        <v>52</v>
      </c>
    </row>
    <row r="22" spans="1:8" ht="15.75" x14ac:dyDescent="0.25">
      <c r="A22" s="4"/>
      <c r="B22" s="7" t="s">
        <v>5</v>
      </c>
      <c r="C22" s="12">
        <f t="shared" ref="C22:H22" si="2">(C16+C17+C18+C19+C20+C21)</f>
        <v>537</v>
      </c>
      <c r="D22" s="7">
        <f t="shared" si="2"/>
        <v>19.07</v>
      </c>
      <c r="E22" s="7">
        <f t="shared" si="2"/>
        <v>15.38</v>
      </c>
      <c r="F22" s="7">
        <f t="shared" si="2"/>
        <v>67.16</v>
      </c>
      <c r="G22" s="7">
        <f t="shared" si="2"/>
        <v>34.61</v>
      </c>
      <c r="H22" s="7">
        <f t="shared" si="2"/>
        <v>505.6</v>
      </c>
    </row>
    <row r="23" spans="1:8" ht="15.75" x14ac:dyDescent="0.25">
      <c r="A23" s="4"/>
      <c r="B23" s="1"/>
      <c r="C23" s="4"/>
      <c r="D23" s="1"/>
      <c r="E23" s="1"/>
      <c r="F23" s="1"/>
      <c r="G23" s="1"/>
      <c r="H23" s="1"/>
    </row>
    <row r="24" spans="1:8" ht="15.75" x14ac:dyDescent="0.25">
      <c r="A24" s="36"/>
      <c r="B24" s="35" t="s">
        <v>7</v>
      </c>
      <c r="C24" s="36"/>
      <c r="D24" s="37"/>
      <c r="E24" s="37"/>
      <c r="F24" s="37"/>
      <c r="G24" s="37"/>
      <c r="H24" s="37"/>
    </row>
    <row r="25" spans="1:8" ht="63" x14ac:dyDescent="0.25">
      <c r="A25" s="45" t="s">
        <v>143</v>
      </c>
      <c r="B25" s="29" t="s">
        <v>133</v>
      </c>
      <c r="C25" s="30">
        <v>150</v>
      </c>
      <c r="D25" s="31">
        <v>9.56</v>
      </c>
      <c r="E25" s="31">
        <v>12.2</v>
      </c>
      <c r="F25" s="31">
        <v>21.25</v>
      </c>
      <c r="G25" s="31">
        <v>0.27</v>
      </c>
      <c r="H25" s="31">
        <v>332.2</v>
      </c>
    </row>
    <row r="26" spans="1:8" ht="15.75" x14ac:dyDescent="0.25">
      <c r="A26" s="25" t="s">
        <v>85</v>
      </c>
      <c r="B26" s="6" t="s">
        <v>86</v>
      </c>
      <c r="C26" s="16">
        <v>15</v>
      </c>
      <c r="D26" s="5">
        <v>0.28999999999999998</v>
      </c>
      <c r="E26" s="5">
        <v>0.68</v>
      </c>
      <c r="F26" s="5">
        <v>1.99</v>
      </c>
      <c r="G26" s="5">
        <v>0.05</v>
      </c>
      <c r="H26" s="5">
        <v>15.23</v>
      </c>
    </row>
    <row r="27" spans="1:8" ht="15.75" x14ac:dyDescent="0.25">
      <c r="A27" s="22" t="s">
        <v>87</v>
      </c>
      <c r="B27" s="6" t="s">
        <v>88</v>
      </c>
      <c r="C27" s="11">
        <v>150</v>
      </c>
      <c r="D27" s="5">
        <v>4.58</v>
      </c>
      <c r="E27" s="5">
        <v>4.08</v>
      </c>
      <c r="F27" s="5">
        <v>7.58</v>
      </c>
      <c r="G27" s="5">
        <v>2.0499999999999998</v>
      </c>
      <c r="H27" s="5">
        <v>85</v>
      </c>
    </row>
    <row r="28" spans="1:8" ht="15.75" x14ac:dyDescent="0.25">
      <c r="A28" s="1"/>
      <c r="B28" s="7" t="s">
        <v>8</v>
      </c>
      <c r="C28" s="12">
        <f t="shared" ref="C28:H28" si="3">(C25+C26+C27)</f>
        <v>315</v>
      </c>
      <c r="D28" s="7">
        <f t="shared" si="3"/>
        <v>14.43</v>
      </c>
      <c r="E28" s="7">
        <f t="shared" si="3"/>
        <v>16.96</v>
      </c>
      <c r="F28" s="7">
        <f t="shared" si="3"/>
        <v>30.82</v>
      </c>
      <c r="G28" s="7">
        <f t="shared" si="3"/>
        <v>2.3699999999999997</v>
      </c>
      <c r="H28" s="7">
        <f t="shared" si="3"/>
        <v>432.43</v>
      </c>
    </row>
    <row r="29" spans="1:8" ht="15.75" x14ac:dyDescent="0.25">
      <c r="B29" s="2"/>
      <c r="C29" s="17"/>
      <c r="D29" s="3"/>
      <c r="E29" s="3"/>
      <c r="F29" s="3"/>
      <c r="G29" s="3"/>
      <c r="H29" s="3"/>
    </row>
    <row r="30" spans="1:8" ht="15.75" x14ac:dyDescent="0.25">
      <c r="B30" s="7" t="s">
        <v>36</v>
      </c>
      <c r="C30" s="7"/>
      <c r="D30" s="7">
        <f>(D9+D13+D22+D28)</f>
        <v>45.269999999999996</v>
      </c>
      <c r="E30" s="7">
        <f>(E9+E13+E22+E28)</f>
        <v>47.97</v>
      </c>
      <c r="F30" s="7">
        <f>(F9+F13+F22+F28)</f>
        <v>172.39</v>
      </c>
      <c r="G30" s="7">
        <f>(G9+G13+G22+G28)</f>
        <v>48.18</v>
      </c>
      <c r="H30" s="7">
        <f>(H9+H13+H22+H28)</f>
        <v>1424.03</v>
      </c>
    </row>
    <row r="31" spans="1:8" ht="15.75" x14ac:dyDescent="0.25">
      <c r="B31" s="2"/>
      <c r="C31" s="17"/>
      <c r="D31" s="3"/>
      <c r="E31" s="3"/>
      <c r="F31" s="3"/>
      <c r="G31" s="3"/>
      <c r="H31" s="3"/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workbookViewId="0">
      <selection activeCell="D30" sqref="D30:H30"/>
    </sheetView>
  </sheetViews>
  <sheetFormatPr defaultRowHeight="15" x14ac:dyDescent="0.25"/>
  <cols>
    <col min="1" max="1" width="9.710937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9"/>
      <c r="B4" s="33" t="s">
        <v>118</v>
      </c>
      <c r="C4" s="9"/>
      <c r="D4" s="9"/>
      <c r="E4" s="9"/>
      <c r="F4" s="9"/>
      <c r="G4" s="9"/>
      <c r="H4" s="9"/>
    </row>
    <row r="5" spans="1:8" ht="15.75" x14ac:dyDescent="0.25">
      <c r="A5" s="37"/>
      <c r="B5" s="35" t="s">
        <v>2</v>
      </c>
      <c r="C5" s="37"/>
      <c r="D5" s="37"/>
      <c r="E5" s="37"/>
      <c r="F5" s="37"/>
      <c r="G5" s="37"/>
      <c r="H5" s="37"/>
    </row>
    <row r="6" spans="1:8" ht="17.25" customHeight="1" x14ac:dyDescent="0.25">
      <c r="A6" s="28" t="s">
        <v>38</v>
      </c>
      <c r="B6" s="29" t="s">
        <v>163</v>
      </c>
      <c r="C6" s="30">
        <v>160</v>
      </c>
      <c r="D6" s="31">
        <v>3.3</v>
      </c>
      <c r="E6" s="31">
        <v>4.0599999999999996</v>
      </c>
      <c r="F6" s="31">
        <v>26.13</v>
      </c>
      <c r="G6" s="31">
        <v>0</v>
      </c>
      <c r="H6" s="31">
        <v>154</v>
      </c>
    </row>
    <row r="7" spans="1:8" ht="18" customHeight="1" x14ac:dyDescent="0.25">
      <c r="A7" s="23" t="s">
        <v>39</v>
      </c>
      <c r="B7" s="6" t="s">
        <v>57</v>
      </c>
      <c r="C7" s="11">
        <v>55</v>
      </c>
      <c r="D7" s="5">
        <v>2.4900000000000002</v>
      </c>
      <c r="E7" s="5">
        <v>3.93</v>
      </c>
      <c r="F7" s="5">
        <v>27.56</v>
      </c>
      <c r="G7" s="5">
        <v>0.1</v>
      </c>
      <c r="H7" s="5">
        <v>156</v>
      </c>
    </row>
    <row r="8" spans="1:8" ht="15.75" x14ac:dyDescent="0.25">
      <c r="A8" s="25" t="s">
        <v>41</v>
      </c>
      <c r="B8" s="6" t="s">
        <v>40</v>
      </c>
      <c r="C8" s="11">
        <v>150</v>
      </c>
      <c r="D8" s="5">
        <v>2.65</v>
      </c>
      <c r="E8" s="5">
        <v>2.33</v>
      </c>
      <c r="F8" s="5">
        <v>11.31</v>
      </c>
      <c r="G8" s="5">
        <v>1.19</v>
      </c>
      <c r="H8" s="5">
        <v>77</v>
      </c>
    </row>
    <row r="9" spans="1:8" ht="15.75" x14ac:dyDescent="0.25">
      <c r="A9" s="26"/>
      <c r="B9" s="7" t="s">
        <v>3</v>
      </c>
      <c r="C9" s="12">
        <f t="shared" ref="C9:H9" si="0">(C6+C7+C8)</f>
        <v>365</v>
      </c>
      <c r="D9" s="7">
        <f t="shared" si="0"/>
        <v>8.44</v>
      </c>
      <c r="E9" s="7">
        <f t="shared" si="0"/>
        <v>10.32</v>
      </c>
      <c r="F9" s="7">
        <f t="shared" si="0"/>
        <v>65</v>
      </c>
      <c r="G9" s="7">
        <f t="shared" si="0"/>
        <v>1.29</v>
      </c>
      <c r="H9" s="7">
        <f t="shared" si="0"/>
        <v>387</v>
      </c>
    </row>
    <row r="10" spans="1:8" ht="15.75" x14ac:dyDescent="0.25">
      <c r="A10" s="26"/>
      <c r="B10" s="1"/>
      <c r="C10" s="4"/>
      <c r="D10" s="1"/>
      <c r="E10" s="1"/>
      <c r="F10" s="1"/>
      <c r="G10" s="1"/>
      <c r="H10" s="1"/>
    </row>
    <row r="11" spans="1:8" ht="15.75" x14ac:dyDescent="0.25">
      <c r="A11" s="41"/>
      <c r="B11" s="35" t="s">
        <v>12</v>
      </c>
      <c r="C11" s="36"/>
      <c r="D11" s="37"/>
      <c r="E11" s="37"/>
      <c r="F11" s="37"/>
      <c r="G11" s="37"/>
      <c r="H11" s="37"/>
    </row>
    <row r="12" spans="1:8" ht="15.75" x14ac:dyDescent="0.25">
      <c r="A12" s="38" t="s">
        <v>128</v>
      </c>
      <c r="B12" s="29" t="s">
        <v>119</v>
      </c>
      <c r="C12" s="30">
        <v>100</v>
      </c>
      <c r="D12" s="31">
        <v>0.4</v>
      </c>
      <c r="E12" s="31">
        <v>0.3</v>
      </c>
      <c r="F12" s="31">
        <v>10.3</v>
      </c>
      <c r="G12" s="31">
        <v>5</v>
      </c>
      <c r="H12" s="31">
        <v>46</v>
      </c>
    </row>
    <row r="13" spans="1:8" ht="15.75" x14ac:dyDescent="0.25">
      <c r="A13" s="26"/>
      <c r="B13" s="7" t="s">
        <v>6</v>
      </c>
      <c r="C13" s="12">
        <f t="shared" ref="C13:H13" si="1">(C12)</f>
        <v>100</v>
      </c>
      <c r="D13" s="7">
        <f t="shared" si="1"/>
        <v>0.4</v>
      </c>
      <c r="E13" s="7">
        <f t="shared" si="1"/>
        <v>0.3</v>
      </c>
      <c r="F13" s="7">
        <f t="shared" si="1"/>
        <v>10.3</v>
      </c>
      <c r="G13" s="7">
        <f t="shared" si="1"/>
        <v>5</v>
      </c>
      <c r="H13" s="7">
        <f t="shared" si="1"/>
        <v>46</v>
      </c>
    </row>
    <row r="14" spans="1:8" ht="15.75" x14ac:dyDescent="0.25">
      <c r="A14" s="26"/>
      <c r="B14" s="1"/>
      <c r="C14" s="4"/>
      <c r="D14" s="1"/>
      <c r="E14" s="1"/>
      <c r="F14" s="1"/>
      <c r="G14" s="1"/>
      <c r="H14" s="1"/>
    </row>
    <row r="15" spans="1:8" ht="15.75" x14ac:dyDescent="0.25">
      <c r="A15" s="41"/>
      <c r="B15" s="35" t="s">
        <v>4</v>
      </c>
      <c r="C15" s="36"/>
      <c r="D15" s="37"/>
      <c r="E15" s="37"/>
      <c r="F15" s="37"/>
      <c r="G15" s="37"/>
      <c r="H15" s="37"/>
    </row>
    <row r="16" spans="1:8" ht="15.75" x14ac:dyDescent="0.25">
      <c r="A16" s="38" t="s">
        <v>187</v>
      </c>
      <c r="B16" s="29" t="s">
        <v>188</v>
      </c>
      <c r="C16" s="30">
        <v>30</v>
      </c>
      <c r="D16" s="31">
        <v>0.26</v>
      </c>
      <c r="E16" s="31">
        <v>1.57</v>
      </c>
      <c r="F16" s="31">
        <v>2.36</v>
      </c>
      <c r="G16" s="31">
        <v>2.09</v>
      </c>
      <c r="H16" s="31">
        <v>24.6</v>
      </c>
    </row>
    <row r="17" spans="1:8" ht="45.75" customHeight="1" x14ac:dyDescent="0.25">
      <c r="A17" s="27" t="s">
        <v>151</v>
      </c>
      <c r="B17" s="6" t="s">
        <v>164</v>
      </c>
      <c r="C17" s="11">
        <v>160</v>
      </c>
      <c r="D17" s="5">
        <v>0.72</v>
      </c>
      <c r="E17" s="5">
        <v>1.81</v>
      </c>
      <c r="F17" s="5">
        <v>10.97</v>
      </c>
      <c r="G17" s="5">
        <v>7.28</v>
      </c>
      <c r="H17" s="5">
        <v>67</v>
      </c>
    </row>
    <row r="18" spans="1:8" ht="15.75" x14ac:dyDescent="0.25">
      <c r="A18" s="25" t="s">
        <v>120</v>
      </c>
      <c r="B18" s="6" t="s">
        <v>121</v>
      </c>
      <c r="C18" s="11">
        <v>160</v>
      </c>
      <c r="D18" s="5">
        <v>12</v>
      </c>
      <c r="E18" s="5">
        <v>16.78</v>
      </c>
      <c r="F18" s="5">
        <v>26.76</v>
      </c>
      <c r="G18" s="5">
        <v>0.41</v>
      </c>
      <c r="H18" s="5">
        <v>304</v>
      </c>
    </row>
    <row r="19" spans="1:8" ht="15.75" x14ac:dyDescent="0.25">
      <c r="A19" s="25" t="s">
        <v>69</v>
      </c>
      <c r="B19" s="6" t="s">
        <v>70</v>
      </c>
      <c r="C19" s="11">
        <v>150</v>
      </c>
      <c r="D19" s="5">
        <v>0.12</v>
      </c>
      <c r="E19" s="5">
        <v>0.12</v>
      </c>
      <c r="F19" s="5">
        <v>17.91</v>
      </c>
      <c r="G19" s="5">
        <v>1.29</v>
      </c>
      <c r="H19" s="5">
        <v>73.2</v>
      </c>
    </row>
    <row r="20" spans="1:8" ht="15.75" x14ac:dyDescent="0.25">
      <c r="A20" s="25"/>
      <c r="B20" s="6" t="s">
        <v>27</v>
      </c>
      <c r="C20" s="5">
        <v>30</v>
      </c>
      <c r="D20" s="5">
        <v>7.98</v>
      </c>
      <c r="E20" s="5">
        <v>0.36</v>
      </c>
      <c r="F20" s="5">
        <v>10.02</v>
      </c>
      <c r="G20" s="5">
        <v>0</v>
      </c>
      <c r="H20" s="5">
        <v>52</v>
      </c>
    </row>
    <row r="21" spans="1:8" ht="15.75" x14ac:dyDescent="0.25">
      <c r="A21" s="26"/>
      <c r="B21" s="7" t="s">
        <v>5</v>
      </c>
      <c r="C21" s="12">
        <f t="shared" ref="C21:H21" si="2">(C16+C17+C18+C19+C20)</f>
        <v>530</v>
      </c>
      <c r="D21" s="7">
        <f t="shared" si="2"/>
        <v>21.08</v>
      </c>
      <c r="E21" s="7">
        <f t="shared" si="2"/>
        <v>20.64</v>
      </c>
      <c r="F21" s="7">
        <f t="shared" si="2"/>
        <v>68.02</v>
      </c>
      <c r="G21" s="7">
        <f t="shared" si="2"/>
        <v>11.07</v>
      </c>
      <c r="H21" s="7">
        <f t="shared" si="2"/>
        <v>520.79999999999995</v>
      </c>
    </row>
    <row r="22" spans="1:8" ht="15.75" x14ac:dyDescent="0.25">
      <c r="A22" s="26"/>
      <c r="B22" s="1"/>
      <c r="C22" s="4"/>
      <c r="D22" s="1"/>
      <c r="E22" s="1"/>
      <c r="F22" s="1"/>
      <c r="G22" s="1"/>
      <c r="H22" s="1"/>
    </row>
    <row r="23" spans="1:8" ht="15.75" x14ac:dyDescent="0.25">
      <c r="A23" s="41"/>
      <c r="B23" s="35" t="s">
        <v>7</v>
      </c>
      <c r="C23" s="36"/>
      <c r="D23" s="37"/>
      <c r="E23" s="37"/>
      <c r="F23" s="37"/>
      <c r="G23" s="37"/>
      <c r="H23" s="37"/>
    </row>
    <row r="24" spans="1:8" ht="15.75" x14ac:dyDescent="0.25">
      <c r="A24" s="38" t="s">
        <v>122</v>
      </c>
      <c r="B24" s="29" t="s">
        <v>123</v>
      </c>
      <c r="C24" s="30">
        <v>60</v>
      </c>
      <c r="D24" s="31">
        <v>5.54</v>
      </c>
      <c r="E24" s="31">
        <v>7.31</v>
      </c>
      <c r="F24" s="31">
        <v>2.44</v>
      </c>
      <c r="G24" s="31">
        <v>0.11</v>
      </c>
      <c r="H24" s="31">
        <v>96</v>
      </c>
    </row>
    <row r="25" spans="1:8" ht="15.75" x14ac:dyDescent="0.25">
      <c r="A25" s="25" t="s">
        <v>82</v>
      </c>
      <c r="B25" s="6" t="s">
        <v>124</v>
      </c>
      <c r="C25" s="16">
        <v>100</v>
      </c>
      <c r="D25" s="5">
        <v>2.06</v>
      </c>
      <c r="E25" s="5">
        <v>3.24</v>
      </c>
      <c r="F25" s="5">
        <v>9.43</v>
      </c>
      <c r="G25" s="5">
        <v>17.16</v>
      </c>
      <c r="H25" s="5">
        <v>75.099999999999994</v>
      </c>
    </row>
    <row r="26" spans="1:8" ht="15.75" x14ac:dyDescent="0.25">
      <c r="A26" s="22" t="s">
        <v>100</v>
      </c>
      <c r="B26" s="6" t="s">
        <v>55</v>
      </c>
      <c r="C26" s="11">
        <v>160.5</v>
      </c>
      <c r="D26" s="5">
        <v>7.0000000000000007E-2</v>
      </c>
      <c r="E26" s="5">
        <v>0.01</v>
      </c>
      <c r="F26" s="5">
        <v>7.1</v>
      </c>
      <c r="G26" s="5">
        <v>1.42</v>
      </c>
      <c r="H26" s="5">
        <v>29</v>
      </c>
    </row>
    <row r="27" spans="1:8" ht="15.75" x14ac:dyDescent="0.25">
      <c r="A27" s="22"/>
      <c r="B27" s="6" t="s">
        <v>31</v>
      </c>
      <c r="C27" s="5">
        <v>25</v>
      </c>
      <c r="D27" s="5">
        <v>1.97</v>
      </c>
      <c r="E27" s="5">
        <v>0.25</v>
      </c>
      <c r="F27" s="5">
        <v>12.07</v>
      </c>
      <c r="G27" s="5">
        <v>0</v>
      </c>
      <c r="H27" s="5">
        <v>59.1</v>
      </c>
    </row>
    <row r="28" spans="1:8" ht="15.75" x14ac:dyDescent="0.25">
      <c r="A28" s="1"/>
      <c r="B28" s="7" t="s">
        <v>8</v>
      </c>
      <c r="C28" s="12">
        <f t="shared" ref="C28:H28" si="3">(C24+C25+C26+C27)</f>
        <v>345.5</v>
      </c>
      <c r="D28" s="7">
        <f t="shared" si="3"/>
        <v>9.64</v>
      </c>
      <c r="E28" s="7">
        <f t="shared" si="3"/>
        <v>10.81</v>
      </c>
      <c r="F28" s="7">
        <f t="shared" si="3"/>
        <v>31.04</v>
      </c>
      <c r="G28" s="7">
        <f t="shared" si="3"/>
        <v>18.689999999999998</v>
      </c>
      <c r="H28" s="7">
        <f t="shared" si="3"/>
        <v>259.2</v>
      </c>
    </row>
    <row r="29" spans="1:8" ht="15.75" x14ac:dyDescent="0.25">
      <c r="B29" s="2"/>
      <c r="C29" s="17"/>
      <c r="D29" s="3"/>
      <c r="E29" s="3"/>
      <c r="F29" s="3"/>
      <c r="G29" s="3"/>
      <c r="H29" s="3"/>
    </row>
    <row r="30" spans="1:8" ht="15.75" x14ac:dyDescent="0.25">
      <c r="B30" s="7" t="s">
        <v>36</v>
      </c>
      <c r="C30" s="7"/>
      <c r="D30" s="7">
        <f>(D9+D13+D21+D28)</f>
        <v>39.56</v>
      </c>
      <c r="E30" s="7">
        <f>(E9+E13+E21+E28)</f>
        <v>42.07</v>
      </c>
      <c r="F30" s="7">
        <f>(F9+F13+F21+F28)</f>
        <v>174.35999999999999</v>
      </c>
      <c r="G30" s="7">
        <f>(G9+G13+G21+G28)</f>
        <v>36.049999999999997</v>
      </c>
      <c r="H30" s="7">
        <f>(H9+H13+H21+H28)</f>
        <v>1213</v>
      </c>
    </row>
    <row r="31" spans="1:8" ht="15.75" x14ac:dyDescent="0.25">
      <c r="B31" s="2"/>
      <c r="C31" s="17"/>
      <c r="D31" s="3"/>
      <c r="E31" s="3"/>
      <c r="F31" s="3"/>
      <c r="G31" s="3"/>
      <c r="H31" s="3"/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topLeftCell="A4" workbookViewId="0">
      <selection activeCell="D32" sqref="D32:H32"/>
    </sheetView>
  </sheetViews>
  <sheetFormatPr defaultRowHeight="15" x14ac:dyDescent="0.25"/>
  <cols>
    <col min="1" max="1" width="9.710937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9"/>
      <c r="B4" s="33" t="s">
        <v>108</v>
      </c>
      <c r="C4" s="9"/>
      <c r="D4" s="9"/>
      <c r="E4" s="9"/>
      <c r="F4" s="9"/>
      <c r="G4" s="9"/>
      <c r="H4" s="9"/>
    </row>
    <row r="5" spans="1:8" ht="15.75" x14ac:dyDescent="0.25">
      <c r="A5" s="37"/>
      <c r="B5" s="35" t="s">
        <v>2</v>
      </c>
      <c r="C5" s="37"/>
      <c r="D5" s="37"/>
      <c r="E5" s="37"/>
      <c r="F5" s="37"/>
      <c r="G5" s="37"/>
      <c r="H5" s="37"/>
    </row>
    <row r="6" spans="1:8" ht="35.25" customHeight="1" x14ac:dyDescent="0.25">
      <c r="A6" s="28" t="s">
        <v>109</v>
      </c>
      <c r="B6" s="29" t="s">
        <v>150</v>
      </c>
      <c r="C6" s="30">
        <v>160</v>
      </c>
      <c r="D6" s="31">
        <v>11.1</v>
      </c>
      <c r="E6" s="31">
        <v>17.46</v>
      </c>
      <c r="F6" s="31">
        <v>30</v>
      </c>
      <c r="G6" s="31">
        <v>1.1399999999999999</v>
      </c>
      <c r="H6" s="31">
        <v>344.4</v>
      </c>
    </row>
    <row r="7" spans="1:8" ht="18" customHeight="1" x14ac:dyDescent="0.25">
      <c r="A7" s="23" t="s">
        <v>61</v>
      </c>
      <c r="B7" s="6" t="s">
        <v>62</v>
      </c>
      <c r="C7" s="11">
        <v>35</v>
      </c>
      <c r="D7" s="5">
        <v>3.86</v>
      </c>
      <c r="E7" s="5">
        <v>5.08</v>
      </c>
      <c r="F7" s="5">
        <v>11.32</v>
      </c>
      <c r="G7" s="5">
        <v>0.05</v>
      </c>
      <c r="H7" s="5">
        <v>106.5</v>
      </c>
    </row>
    <row r="8" spans="1:8" ht="31.5" x14ac:dyDescent="0.25">
      <c r="A8" s="25" t="s">
        <v>16</v>
      </c>
      <c r="B8" s="6" t="s">
        <v>17</v>
      </c>
      <c r="C8" s="5">
        <v>150</v>
      </c>
      <c r="D8" s="5">
        <v>2.34</v>
      </c>
      <c r="E8" s="5">
        <v>2</v>
      </c>
      <c r="F8" s="5">
        <v>10.63</v>
      </c>
      <c r="G8" s="5">
        <v>0.98</v>
      </c>
      <c r="H8" s="5">
        <v>70</v>
      </c>
    </row>
    <row r="9" spans="1:8" ht="15.75" x14ac:dyDescent="0.25">
      <c r="A9" s="26"/>
      <c r="B9" s="7" t="s">
        <v>3</v>
      </c>
      <c r="C9" s="12">
        <f t="shared" ref="C9:H9" si="0">(C6+C7+C8)</f>
        <v>345</v>
      </c>
      <c r="D9" s="7">
        <f t="shared" si="0"/>
        <v>17.299999999999997</v>
      </c>
      <c r="E9" s="7">
        <f t="shared" si="0"/>
        <v>24.54</v>
      </c>
      <c r="F9" s="7">
        <f t="shared" si="0"/>
        <v>51.95</v>
      </c>
      <c r="G9" s="7">
        <f t="shared" si="0"/>
        <v>2.17</v>
      </c>
      <c r="H9" s="7">
        <f t="shared" si="0"/>
        <v>520.9</v>
      </c>
    </row>
    <row r="10" spans="1:8" ht="15.75" x14ac:dyDescent="0.25">
      <c r="A10" s="26"/>
      <c r="B10" s="1"/>
      <c r="C10" s="4"/>
      <c r="D10" s="1"/>
      <c r="E10" s="1"/>
      <c r="F10" s="1"/>
      <c r="G10" s="1"/>
      <c r="H10" s="1"/>
    </row>
    <row r="11" spans="1:8" ht="15.75" x14ac:dyDescent="0.25">
      <c r="A11" s="25"/>
      <c r="B11" s="8" t="s">
        <v>12</v>
      </c>
      <c r="C11" s="11"/>
      <c r="D11" s="5"/>
      <c r="E11" s="5"/>
      <c r="F11" s="5"/>
      <c r="G11" s="5"/>
      <c r="H11" s="5"/>
    </row>
    <row r="12" spans="1:8" ht="15.75" x14ac:dyDescent="0.25">
      <c r="A12" s="25"/>
      <c r="B12" s="6" t="s">
        <v>42</v>
      </c>
      <c r="C12" s="11">
        <v>150</v>
      </c>
      <c r="D12" s="5">
        <v>0</v>
      </c>
      <c r="E12" s="5">
        <v>0</v>
      </c>
      <c r="F12" s="5">
        <v>18</v>
      </c>
      <c r="G12" s="5">
        <v>0</v>
      </c>
      <c r="H12" s="5">
        <v>72</v>
      </c>
    </row>
    <row r="13" spans="1:8" ht="15.75" x14ac:dyDescent="0.25">
      <c r="A13" s="26"/>
      <c r="B13" s="7" t="s">
        <v>6</v>
      </c>
      <c r="C13" s="12">
        <f t="shared" ref="C13:H13" si="1">(C12)</f>
        <v>150</v>
      </c>
      <c r="D13" s="7">
        <f t="shared" si="1"/>
        <v>0</v>
      </c>
      <c r="E13" s="7">
        <f t="shared" si="1"/>
        <v>0</v>
      </c>
      <c r="F13" s="7">
        <f t="shared" si="1"/>
        <v>18</v>
      </c>
      <c r="G13" s="7">
        <f t="shared" si="1"/>
        <v>0</v>
      </c>
      <c r="H13" s="7">
        <f t="shared" si="1"/>
        <v>72</v>
      </c>
    </row>
    <row r="14" spans="1:8" ht="15.75" x14ac:dyDescent="0.25">
      <c r="A14" s="26"/>
      <c r="B14" s="1"/>
      <c r="C14" s="4"/>
      <c r="D14" s="1"/>
      <c r="E14" s="1"/>
      <c r="F14" s="1"/>
      <c r="G14" s="1"/>
      <c r="H14" s="1"/>
    </row>
    <row r="15" spans="1:8" ht="15.75" x14ac:dyDescent="0.25">
      <c r="A15" s="41"/>
      <c r="B15" s="35" t="s">
        <v>4</v>
      </c>
      <c r="C15" s="36"/>
      <c r="D15" s="37"/>
      <c r="E15" s="37"/>
      <c r="F15" s="37"/>
      <c r="G15" s="37"/>
      <c r="H15" s="37"/>
    </row>
    <row r="16" spans="1:8" ht="15.75" x14ac:dyDescent="0.25">
      <c r="A16" s="38" t="s">
        <v>76</v>
      </c>
      <c r="B16" s="29" t="s">
        <v>77</v>
      </c>
      <c r="C16" s="30">
        <v>30</v>
      </c>
      <c r="D16" s="31">
        <v>0.42</v>
      </c>
      <c r="E16" s="31">
        <v>1.82</v>
      </c>
      <c r="F16" s="31">
        <v>2.5</v>
      </c>
      <c r="G16" s="31">
        <v>2.85</v>
      </c>
      <c r="H16" s="31">
        <v>28.2</v>
      </c>
    </row>
    <row r="17" spans="1:8" ht="33" customHeight="1" x14ac:dyDescent="0.25">
      <c r="A17" s="25" t="s">
        <v>110</v>
      </c>
      <c r="B17" s="6" t="s">
        <v>171</v>
      </c>
      <c r="C17" s="11">
        <v>160</v>
      </c>
      <c r="D17" s="5">
        <v>3.51</v>
      </c>
      <c r="E17" s="5">
        <v>4.37</v>
      </c>
      <c r="F17" s="5">
        <v>10.44</v>
      </c>
      <c r="G17" s="5">
        <v>5.72</v>
      </c>
      <c r="H17" s="5">
        <v>86.24</v>
      </c>
    </row>
    <row r="18" spans="1:8" ht="15.75" x14ac:dyDescent="0.25">
      <c r="A18" s="25" t="s">
        <v>22</v>
      </c>
      <c r="B18" s="6" t="s">
        <v>111</v>
      </c>
      <c r="C18" s="11">
        <v>60</v>
      </c>
      <c r="D18" s="5">
        <v>6.93</v>
      </c>
      <c r="E18" s="5">
        <v>6.74</v>
      </c>
      <c r="F18" s="5">
        <v>8.9700000000000006</v>
      </c>
      <c r="G18" s="5">
        <v>0</v>
      </c>
      <c r="H18" s="5">
        <v>132</v>
      </c>
    </row>
    <row r="19" spans="1:8" ht="15.75" x14ac:dyDescent="0.25">
      <c r="A19" s="25" t="s">
        <v>112</v>
      </c>
      <c r="B19" s="6" t="s">
        <v>113</v>
      </c>
      <c r="C19" s="11">
        <v>100</v>
      </c>
      <c r="D19" s="5">
        <v>2.04</v>
      </c>
      <c r="E19" s="5">
        <v>3.2</v>
      </c>
      <c r="F19" s="5">
        <v>13.62</v>
      </c>
      <c r="G19" s="5">
        <v>12.11</v>
      </c>
      <c r="H19" s="5">
        <v>91.5</v>
      </c>
    </row>
    <row r="20" spans="1:8" ht="14.25" customHeight="1" x14ac:dyDescent="0.25">
      <c r="A20" s="25" t="s">
        <v>50</v>
      </c>
      <c r="B20" s="6" t="s">
        <v>51</v>
      </c>
      <c r="C20" s="11">
        <v>150</v>
      </c>
      <c r="D20" s="5">
        <v>0.33</v>
      </c>
      <c r="E20" s="5">
        <v>1.4999999999999999E-2</v>
      </c>
      <c r="F20" s="5">
        <v>20.82</v>
      </c>
      <c r="G20" s="5">
        <v>0.3</v>
      </c>
      <c r="H20" s="5">
        <v>84.75</v>
      </c>
    </row>
    <row r="21" spans="1:8" ht="17.25" customHeight="1" x14ac:dyDescent="0.25">
      <c r="A21" s="25"/>
      <c r="B21" s="6" t="s">
        <v>27</v>
      </c>
      <c r="C21" s="5">
        <v>30</v>
      </c>
      <c r="D21" s="5">
        <v>7.98</v>
      </c>
      <c r="E21" s="5">
        <v>0.36</v>
      </c>
      <c r="F21" s="5">
        <v>10.02</v>
      </c>
      <c r="G21" s="5">
        <v>0</v>
      </c>
      <c r="H21" s="5">
        <v>52</v>
      </c>
    </row>
    <row r="22" spans="1:8" ht="15.75" x14ac:dyDescent="0.25">
      <c r="A22" s="25"/>
      <c r="B22" s="6" t="s">
        <v>31</v>
      </c>
      <c r="C22" s="5">
        <v>25</v>
      </c>
      <c r="D22" s="5">
        <v>1.97</v>
      </c>
      <c r="E22" s="5">
        <v>0.25</v>
      </c>
      <c r="F22" s="5">
        <v>12.07</v>
      </c>
      <c r="G22" s="5">
        <v>0</v>
      </c>
      <c r="H22" s="5">
        <v>59.1</v>
      </c>
    </row>
    <row r="23" spans="1:8" ht="15.75" x14ac:dyDescent="0.25">
      <c r="A23" s="26"/>
      <c r="B23" s="7" t="s">
        <v>5</v>
      </c>
      <c r="C23" s="12">
        <f t="shared" ref="C23:H23" si="2">(C16+C17+C18+C19+C20+C21+C22)</f>
        <v>555</v>
      </c>
      <c r="D23" s="7">
        <f t="shared" si="2"/>
        <v>23.18</v>
      </c>
      <c r="E23" s="7">
        <f t="shared" si="2"/>
        <v>16.754999999999999</v>
      </c>
      <c r="F23" s="7">
        <f t="shared" si="2"/>
        <v>78.44</v>
      </c>
      <c r="G23" s="7">
        <f t="shared" si="2"/>
        <v>20.98</v>
      </c>
      <c r="H23" s="7">
        <f t="shared" si="2"/>
        <v>533.79</v>
      </c>
    </row>
    <row r="24" spans="1:8" ht="15.75" x14ac:dyDescent="0.25">
      <c r="A24" s="26"/>
      <c r="B24" s="1"/>
      <c r="C24" s="4"/>
      <c r="D24" s="1"/>
      <c r="E24" s="1"/>
      <c r="F24" s="1"/>
      <c r="G24" s="1"/>
      <c r="H24" s="1"/>
    </row>
    <row r="25" spans="1:8" ht="15.75" x14ac:dyDescent="0.25">
      <c r="A25" s="41"/>
      <c r="B25" s="35" t="s">
        <v>7</v>
      </c>
      <c r="C25" s="36"/>
      <c r="D25" s="37"/>
      <c r="E25" s="37"/>
      <c r="F25" s="37"/>
      <c r="G25" s="37"/>
      <c r="H25" s="37"/>
    </row>
    <row r="26" spans="1:8" ht="15.75" x14ac:dyDescent="0.25">
      <c r="A26" s="38" t="s">
        <v>114</v>
      </c>
      <c r="B26" s="29" t="s">
        <v>115</v>
      </c>
      <c r="C26" s="30">
        <v>150</v>
      </c>
      <c r="D26" s="31">
        <v>3.02</v>
      </c>
      <c r="E26" s="31">
        <v>7.93</v>
      </c>
      <c r="F26" s="31">
        <v>48.02</v>
      </c>
      <c r="G26" s="31">
        <v>2.88</v>
      </c>
      <c r="H26" s="31">
        <v>326</v>
      </c>
    </row>
    <row r="27" spans="1:8" ht="15.75" x14ac:dyDescent="0.25">
      <c r="A27" s="25"/>
      <c r="B27" s="6" t="s">
        <v>116</v>
      </c>
      <c r="C27" s="16">
        <v>20</v>
      </c>
      <c r="D27" s="5">
        <v>0</v>
      </c>
      <c r="E27" s="5">
        <v>0</v>
      </c>
      <c r="F27" s="5">
        <v>7.6</v>
      </c>
      <c r="G27" s="5">
        <v>0.12</v>
      </c>
      <c r="H27" s="5">
        <v>28</v>
      </c>
    </row>
    <row r="28" spans="1:8" ht="15.75" x14ac:dyDescent="0.25">
      <c r="A28" s="22" t="s">
        <v>73</v>
      </c>
      <c r="B28" s="6" t="s">
        <v>74</v>
      </c>
      <c r="C28" s="16">
        <v>150</v>
      </c>
      <c r="D28" s="5">
        <v>4.3499999999999996</v>
      </c>
      <c r="E28" s="5">
        <v>3.75</v>
      </c>
      <c r="F28" s="5">
        <v>6</v>
      </c>
      <c r="G28" s="5">
        <v>1.05</v>
      </c>
      <c r="H28" s="5">
        <v>75</v>
      </c>
    </row>
    <row r="29" spans="1:8" ht="15.75" x14ac:dyDescent="0.25">
      <c r="A29" s="22"/>
      <c r="B29" s="6" t="s">
        <v>117</v>
      </c>
      <c r="C29" s="11">
        <v>25</v>
      </c>
      <c r="D29" s="5">
        <v>1.5</v>
      </c>
      <c r="E29" s="5">
        <v>0.8</v>
      </c>
      <c r="F29" s="5">
        <v>14</v>
      </c>
      <c r="G29" s="5">
        <v>0</v>
      </c>
      <c r="H29" s="5">
        <v>84</v>
      </c>
    </row>
    <row r="30" spans="1:8" ht="15.75" x14ac:dyDescent="0.25">
      <c r="A30" s="1"/>
      <c r="B30" s="7" t="s">
        <v>8</v>
      </c>
      <c r="C30" s="12">
        <f t="shared" ref="C30:H30" si="3">(C26+C27+C28+C29)</f>
        <v>345</v>
      </c>
      <c r="D30" s="7">
        <f t="shared" si="3"/>
        <v>8.8699999999999992</v>
      </c>
      <c r="E30" s="7">
        <f t="shared" si="3"/>
        <v>12.48</v>
      </c>
      <c r="F30" s="7">
        <f t="shared" si="3"/>
        <v>75.62</v>
      </c>
      <c r="G30" s="7">
        <f t="shared" si="3"/>
        <v>4.05</v>
      </c>
      <c r="H30" s="7">
        <f t="shared" si="3"/>
        <v>513</v>
      </c>
    </row>
    <row r="31" spans="1:8" ht="15.75" x14ac:dyDescent="0.25">
      <c r="B31" s="2"/>
      <c r="C31" s="17"/>
      <c r="D31" s="3"/>
      <c r="E31" s="3"/>
      <c r="F31" s="3"/>
      <c r="G31" s="3"/>
      <c r="H31" s="3"/>
    </row>
    <row r="32" spans="1:8" ht="15.75" x14ac:dyDescent="0.25">
      <c r="B32" s="7" t="s">
        <v>36</v>
      </c>
      <c r="C32" s="7"/>
      <c r="D32" s="7">
        <f>(D9+D13+D23+D30)</f>
        <v>49.349999999999994</v>
      </c>
      <c r="E32" s="7">
        <f>(E9+E13+E23+E30)</f>
        <v>53.775000000000006</v>
      </c>
      <c r="F32" s="7">
        <f>(F9+F13+F23+F30)</f>
        <v>224.01</v>
      </c>
      <c r="G32" s="7">
        <f>(G9+G13+G23+G30)</f>
        <v>27.2</v>
      </c>
      <c r="H32" s="7">
        <f>(H9+H13+H23+H30)</f>
        <v>1639.69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topLeftCell="A10" workbookViewId="0">
      <selection activeCell="D32" sqref="D32:H32"/>
    </sheetView>
  </sheetViews>
  <sheetFormatPr defaultRowHeight="15" x14ac:dyDescent="0.25"/>
  <cols>
    <col min="1" max="1" width="9.710937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9"/>
      <c r="B4" s="33" t="s">
        <v>101</v>
      </c>
      <c r="C4" s="9"/>
      <c r="D4" s="9"/>
      <c r="E4" s="9"/>
      <c r="F4" s="9"/>
      <c r="G4" s="9"/>
      <c r="H4" s="9"/>
    </row>
    <row r="5" spans="1:8" ht="15.75" x14ac:dyDescent="0.25">
      <c r="A5" s="37"/>
      <c r="B5" s="35" t="s">
        <v>2</v>
      </c>
      <c r="C5" s="37"/>
      <c r="D5" s="37"/>
      <c r="E5" s="37"/>
      <c r="F5" s="37"/>
      <c r="G5" s="37"/>
      <c r="H5" s="37"/>
    </row>
    <row r="6" spans="1:8" ht="35.25" customHeight="1" x14ac:dyDescent="0.25">
      <c r="A6" s="28" t="s">
        <v>38</v>
      </c>
      <c r="B6" s="29" t="s">
        <v>160</v>
      </c>
      <c r="C6" s="30">
        <v>160</v>
      </c>
      <c r="D6" s="31">
        <v>4.05</v>
      </c>
      <c r="E6" s="31">
        <v>5.69</v>
      </c>
      <c r="F6" s="31">
        <v>25.25</v>
      </c>
      <c r="G6" s="31">
        <v>0</v>
      </c>
      <c r="H6" s="31">
        <v>168</v>
      </c>
    </row>
    <row r="7" spans="1:8" ht="18" customHeight="1" x14ac:dyDescent="0.25">
      <c r="A7" s="23" t="s">
        <v>14</v>
      </c>
      <c r="B7" s="6" t="s">
        <v>15</v>
      </c>
      <c r="C7" s="5">
        <v>40</v>
      </c>
      <c r="D7" s="5">
        <v>2.4500000000000002</v>
      </c>
      <c r="E7" s="5">
        <v>7.55</v>
      </c>
      <c r="F7" s="5">
        <v>14.62</v>
      </c>
      <c r="G7" s="5">
        <v>0</v>
      </c>
      <c r="H7" s="5">
        <v>136</v>
      </c>
    </row>
    <row r="8" spans="1:8" ht="15.75" x14ac:dyDescent="0.25">
      <c r="A8" s="25" t="s">
        <v>63</v>
      </c>
      <c r="B8" s="6" t="s">
        <v>64</v>
      </c>
      <c r="C8" s="11">
        <v>150</v>
      </c>
      <c r="D8" s="5">
        <v>3.15</v>
      </c>
      <c r="E8" s="5">
        <v>2.72</v>
      </c>
      <c r="F8" s="5">
        <v>12.96</v>
      </c>
      <c r="G8" s="5">
        <v>1.2</v>
      </c>
      <c r="H8" s="5">
        <v>89</v>
      </c>
    </row>
    <row r="9" spans="1:8" ht="15.75" x14ac:dyDescent="0.25">
      <c r="A9" s="26"/>
      <c r="B9" s="7" t="s">
        <v>3</v>
      </c>
      <c r="C9" s="12">
        <f t="shared" ref="C9:H9" si="0">(C6+C7+C8)</f>
        <v>350</v>
      </c>
      <c r="D9" s="7">
        <f t="shared" si="0"/>
        <v>9.65</v>
      </c>
      <c r="E9" s="7">
        <f t="shared" si="0"/>
        <v>15.96</v>
      </c>
      <c r="F9" s="7">
        <f t="shared" si="0"/>
        <v>52.83</v>
      </c>
      <c r="G9" s="7">
        <f t="shared" si="0"/>
        <v>1.2</v>
      </c>
      <c r="H9" s="7">
        <f t="shared" si="0"/>
        <v>393</v>
      </c>
    </row>
    <row r="10" spans="1:8" ht="15.75" x14ac:dyDescent="0.25">
      <c r="A10" s="26"/>
      <c r="B10" s="1"/>
      <c r="C10" s="4"/>
      <c r="D10" s="1"/>
      <c r="E10" s="1"/>
      <c r="F10" s="1"/>
      <c r="G10" s="1"/>
      <c r="H10" s="1"/>
    </row>
    <row r="11" spans="1:8" ht="15.75" x14ac:dyDescent="0.25">
      <c r="A11" s="41"/>
      <c r="B11" s="35" t="s">
        <v>12</v>
      </c>
      <c r="C11" s="36"/>
      <c r="D11" s="37"/>
      <c r="E11" s="37"/>
      <c r="F11" s="37"/>
      <c r="G11" s="37"/>
      <c r="H11" s="37"/>
    </row>
    <row r="12" spans="1:8" ht="15.75" x14ac:dyDescent="0.25">
      <c r="A12" s="46" t="s">
        <v>18</v>
      </c>
      <c r="B12" s="29" t="s">
        <v>149</v>
      </c>
      <c r="C12" s="31">
        <v>150</v>
      </c>
      <c r="D12" s="31">
        <v>0.75</v>
      </c>
      <c r="E12" s="31">
        <v>0</v>
      </c>
      <c r="F12" s="31">
        <v>15.15</v>
      </c>
      <c r="G12" s="31">
        <v>3</v>
      </c>
      <c r="H12" s="31">
        <v>64</v>
      </c>
    </row>
    <row r="13" spans="1:8" ht="15.75" x14ac:dyDescent="0.25">
      <c r="A13" s="26"/>
      <c r="B13" s="7" t="s">
        <v>6</v>
      </c>
      <c r="C13" s="12">
        <f t="shared" ref="C13:H13" si="1">(C12)</f>
        <v>150</v>
      </c>
      <c r="D13" s="7">
        <f t="shared" si="1"/>
        <v>0.75</v>
      </c>
      <c r="E13" s="7">
        <f t="shared" si="1"/>
        <v>0</v>
      </c>
      <c r="F13" s="7">
        <f t="shared" si="1"/>
        <v>15.15</v>
      </c>
      <c r="G13" s="7">
        <f t="shared" si="1"/>
        <v>3</v>
      </c>
      <c r="H13" s="7">
        <f t="shared" si="1"/>
        <v>64</v>
      </c>
    </row>
    <row r="14" spans="1:8" ht="15.75" x14ac:dyDescent="0.25">
      <c r="A14" s="26"/>
      <c r="B14" s="1"/>
      <c r="C14" s="4"/>
      <c r="D14" s="1"/>
      <c r="E14" s="1"/>
      <c r="F14" s="1"/>
      <c r="G14" s="1"/>
      <c r="H14" s="1"/>
    </row>
    <row r="15" spans="1:8" ht="15.75" x14ac:dyDescent="0.25">
      <c r="A15" s="41"/>
      <c r="B15" s="35" t="s">
        <v>4</v>
      </c>
      <c r="C15" s="36"/>
      <c r="D15" s="37"/>
      <c r="E15" s="37"/>
      <c r="F15" s="37"/>
      <c r="G15" s="37"/>
      <c r="H15" s="37"/>
    </row>
    <row r="16" spans="1:8" ht="31.5" x14ac:dyDescent="0.25">
      <c r="A16" s="46" t="s">
        <v>19</v>
      </c>
      <c r="B16" s="29" t="s">
        <v>154</v>
      </c>
      <c r="C16" s="31">
        <v>30</v>
      </c>
      <c r="D16" s="31">
        <v>0.89</v>
      </c>
      <c r="E16" s="31">
        <v>1.56</v>
      </c>
      <c r="F16" s="31">
        <v>1.87</v>
      </c>
      <c r="G16" s="31">
        <v>3.3</v>
      </c>
      <c r="H16" s="31">
        <v>25.08</v>
      </c>
    </row>
    <row r="17" spans="1:8" ht="46.5" customHeight="1" x14ac:dyDescent="0.25">
      <c r="A17" s="25" t="s">
        <v>102</v>
      </c>
      <c r="B17" s="6" t="s">
        <v>161</v>
      </c>
      <c r="C17" s="11">
        <v>160</v>
      </c>
      <c r="D17" s="5">
        <v>1.1100000000000001</v>
      </c>
      <c r="E17" s="5">
        <v>3.13</v>
      </c>
      <c r="F17" s="5">
        <v>5.42</v>
      </c>
      <c r="G17" s="5">
        <v>11.81</v>
      </c>
      <c r="H17" s="5">
        <v>54.24</v>
      </c>
    </row>
    <row r="18" spans="1:8" ht="15.75" x14ac:dyDescent="0.25">
      <c r="A18" s="25" t="s">
        <v>103</v>
      </c>
      <c r="B18" s="6" t="s">
        <v>104</v>
      </c>
      <c r="C18" s="11">
        <v>60</v>
      </c>
      <c r="D18" s="5">
        <v>4.26</v>
      </c>
      <c r="E18" s="5">
        <v>4.7699999999999996</v>
      </c>
      <c r="F18" s="5">
        <v>5.59</v>
      </c>
      <c r="G18" s="5">
        <v>0.39</v>
      </c>
      <c r="H18" s="5">
        <v>83</v>
      </c>
    </row>
    <row r="19" spans="1:8" ht="15.75" x14ac:dyDescent="0.25">
      <c r="A19" s="25" t="s">
        <v>48</v>
      </c>
      <c r="B19" s="6" t="s">
        <v>49</v>
      </c>
      <c r="C19" s="11">
        <v>100</v>
      </c>
      <c r="D19" s="5">
        <v>6.87</v>
      </c>
      <c r="E19" s="5">
        <v>4.87</v>
      </c>
      <c r="F19" s="5">
        <v>30.91</v>
      </c>
      <c r="G19" s="5">
        <v>0</v>
      </c>
      <c r="H19" s="5">
        <v>195</v>
      </c>
    </row>
    <row r="20" spans="1:8" ht="15.75" x14ac:dyDescent="0.25">
      <c r="A20" s="25" t="s">
        <v>107</v>
      </c>
      <c r="B20" s="6" t="s">
        <v>105</v>
      </c>
      <c r="C20" s="16">
        <v>15</v>
      </c>
      <c r="D20" s="5">
        <v>0.17</v>
      </c>
      <c r="E20" s="5">
        <v>0.63</v>
      </c>
      <c r="F20" s="5">
        <v>1.2</v>
      </c>
      <c r="G20" s="5">
        <v>0.36</v>
      </c>
      <c r="H20" s="5">
        <v>11.17</v>
      </c>
    </row>
    <row r="21" spans="1:8" ht="17.25" customHeight="1" x14ac:dyDescent="0.25">
      <c r="A21" s="22" t="s">
        <v>37</v>
      </c>
      <c r="B21" s="6" t="s">
        <v>26</v>
      </c>
      <c r="C21" s="5">
        <v>150</v>
      </c>
      <c r="D21" s="5">
        <v>0.13</v>
      </c>
      <c r="E21" s="5">
        <v>0.06</v>
      </c>
      <c r="F21" s="5">
        <v>20.04</v>
      </c>
      <c r="G21" s="5">
        <v>18.3</v>
      </c>
      <c r="H21" s="5">
        <v>81.599999999999994</v>
      </c>
    </row>
    <row r="22" spans="1:8" ht="15.75" x14ac:dyDescent="0.25">
      <c r="A22" s="25"/>
      <c r="B22" s="6" t="s">
        <v>27</v>
      </c>
      <c r="C22" s="5">
        <v>30</v>
      </c>
      <c r="D22" s="5">
        <v>7.98</v>
      </c>
      <c r="E22" s="5">
        <v>0.36</v>
      </c>
      <c r="F22" s="5">
        <v>10.02</v>
      </c>
      <c r="G22" s="5">
        <v>0</v>
      </c>
      <c r="H22" s="5">
        <v>52</v>
      </c>
    </row>
    <row r="23" spans="1:8" ht="15.75" x14ac:dyDescent="0.25">
      <c r="A23" s="26"/>
      <c r="B23" s="7" t="s">
        <v>5</v>
      </c>
      <c r="C23" s="12">
        <f t="shared" ref="C23:H23" si="2">(C16+C17+C18+C19+C20+C21+C22)</f>
        <v>545</v>
      </c>
      <c r="D23" s="7">
        <f t="shared" si="2"/>
        <v>21.41</v>
      </c>
      <c r="E23" s="7">
        <f t="shared" si="2"/>
        <v>15.379999999999999</v>
      </c>
      <c r="F23" s="7">
        <f t="shared" si="2"/>
        <v>75.05</v>
      </c>
      <c r="G23" s="7">
        <f t="shared" si="2"/>
        <v>34.159999999999997</v>
      </c>
      <c r="H23" s="7">
        <f t="shared" si="2"/>
        <v>502.09000000000003</v>
      </c>
    </row>
    <row r="24" spans="1:8" ht="15.75" x14ac:dyDescent="0.25">
      <c r="A24" s="26"/>
      <c r="B24" s="1"/>
      <c r="C24" s="4"/>
      <c r="D24" s="1"/>
      <c r="E24" s="1"/>
      <c r="F24" s="1"/>
      <c r="G24" s="1"/>
      <c r="H24" s="1"/>
    </row>
    <row r="25" spans="1:8" ht="15.75" x14ac:dyDescent="0.25">
      <c r="A25" s="41"/>
      <c r="B25" s="35" t="s">
        <v>7</v>
      </c>
      <c r="C25" s="36"/>
      <c r="D25" s="37"/>
      <c r="E25" s="37"/>
      <c r="F25" s="37"/>
      <c r="G25" s="37"/>
      <c r="H25" s="37"/>
    </row>
    <row r="26" spans="1:8" ht="15.75" x14ac:dyDescent="0.25">
      <c r="A26" s="38" t="s">
        <v>106</v>
      </c>
      <c r="B26" s="29" t="s">
        <v>162</v>
      </c>
      <c r="C26" s="30">
        <v>105</v>
      </c>
      <c r="D26" s="31">
        <v>3.69</v>
      </c>
      <c r="E26" s="31">
        <v>9.0299999999999994</v>
      </c>
      <c r="F26" s="31">
        <v>17.28</v>
      </c>
      <c r="G26" s="31">
        <v>8.6</v>
      </c>
      <c r="H26" s="31">
        <v>165</v>
      </c>
    </row>
    <row r="27" spans="1:8" ht="15.75" x14ac:dyDescent="0.25">
      <c r="A27" s="25" t="s">
        <v>107</v>
      </c>
      <c r="B27" s="6" t="s">
        <v>105</v>
      </c>
      <c r="C27" s="16">
        <v>15</v>
      </c>
      <c r="D27" s="5">
        <v>0.17</v>
      </c>
      <c r="E27" s="5">
        <v>0.63</v>
      </c>
      <c r="F27" s="5">
        <v>1.2</v>
      </c>
      <c r="G27" s="5">
        <v>0.36</v>
      </c>
      <c r="H27" s="5">
        <v>11.17</v>
      </c>
    </row>
    <row r="28" spans="1:8" ht="15.75" x14ac:dyDescent="0.25">
      <c r="A28" s="22" t="s">
        <v>29</v>
      </c>
      <c r="B28" s="6" t="s">
        <v>30</v>
      </c>
      <c r="C28" s="10">
        <v>157</v>
      </c>
      <c r="D28" s="5">
        <v>0.04</v>
      </c>
      <c r="E28" s="5">
        <v>0.01</v>
      </c>
      <c r="F28" s="5">
        <v>6.99</v>
      </c>
      <c r="G28" s="5">
        <v>0.02</v>
      </c>
      <c r="H28" s="5">
        <v>28</v>
      </c>
    </row>
    <row r="29" spans="1:8" ht="15.75" x14ac:dyDescent="0.25">
      <c r="A29" s="22"/>
      <c r="B29" s="6" t="s">
        <v>31</v>
      </c>
      <c r="C29" s="5">
        <v>25</v>
      </c>
      <c r="D29" s="5">
        <v>1.97</v>
      </c>
      <c r="E29" s="5">
        <v>0.25</v>
      </c>
      <c r="F29" s="5">
        <v>12.07</v>
      </c>
      <c r="G29" s="5">
        <v>0</v>
      </c>
      <c r="H29" s="5">
        <v>59.1</v>
      </c>
    </row>
    <row r="30" spans="1:8" ht="15.75" x14ac:dyDescent="0.25">
      <c r="A30" s="1"/>
      <c r="B30" s="7" t="s">
        <v>8</v>
      </c>
      <c r="C30" s="12">
        <f t="shared" ref="C30:H30" si="3">(C26+C27+C28+C29)</f>
        <v>302</v>
      </c>
      <c r="D30" s="7">
        <f t="shared" si="3"/>
        <v>5.87</v>
      </c>
      <c r="E30" s="7">
        <f t="shared" si="3"/>
        <v>9.92</v>
      </c>
      <c r="F30" s="7">
        <f t="shared" si="3"/>
        <v>37.54</v>
      </c>
      <c r="G30" s="7">
        <f t="shared" si="3"/>
        <v>8.9799999999999986</v>
      </c>
      <c r="H30" s="7">
        <f t="shared" si="3"/>
        <v>263.27</v>
      </c>
    </row>
    <row r="31" spans="1:8" ht="15.75" x14ac:dyDescent="0.25">
      <c r="B31" s="2"/>
      <c r="C31" s="17"/>
      <c r="D31" s="3"/>
      <c r="E31" s="3"/>
      <c r="F31" s="3"/>
      <c r="G31" s="3"/>
      <c r="H31" s="3"/>
    </row>
    <row r="32" spans="1:8" ht="15.75" x14ac:dyDescent="0.25">
      <c r="B32" s="7" t="s">
        <v>36</v>
      </c>
      <c r="C32" s="7"/>
      <c r="D32" s="7">
        <f>(D9+D13+D23+D30)</f>
        <v>37.68</v>
      </c>
      <c r="E32" s="7">
        <f>(E9+E13+E23+E30)</f>
        <v>41.26</v>
      </c>
      <c r="F32" s="7">
        <f>(F9+F13+F23+F30)</f>
        <v>180.57</v>
      </c>
      <c r="G32" s="7">
        <f>(G9+G13+G23+G30)</f>
        <v>47.339999999999996</v>
      </c>
      <c r="H32" s="7">
        <f>(H9+H13+H23+H30)</f>
        <v>1222.3600000000001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topLeftCell="A7" workbookViewId="0">
      <selection activeCell="D32" sqref="D32:H32"/>
    </sheetView>
  </sheetViews>
  <sheetFormatPr defaultRowHeight="15" x14ac:dyDescent="0.25"/>
  <cols>
    <col min="1" max="1" width="9.570312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32"/>
      <c r="B4" s="33" t="s">
        <v>89</v>
      </c>
      <c r="C4" s="9"/>
      <c r="D4" s="9"/>
      <c r="E4" s="9"/>
      <c r="F4" s="9"/>
      <c r="G4" s="9"/>
      <c r="H4" s="9"/>
    </row>
    <row r="5" spans="1:8" ht="15.75" x14ac:dyDescent="0.25">
      <c r="A5" s="44"/>
      <c r="B5" s="35" t="s">
        <v>2</v>
      </c>
      <c r="C5" s="37"/>
      <c r="D5" s="37"/>
      <c r="E5" s="37"/>
      <c r="F5" s="37"/>
      <c r="G5" s="37"/>
      <c r="H5" s="37"/>
    </row>
    <row r="6" spans="1:8" ht="15.75" customHeight="1" x14ac:dyDescent="0.25">
      <c r="A6" s="28" t="s">
        <v>90</v>
      </c>
      <c r="B6" s="29" t="s">
        <v>159</v>
      </c>
      <c r="C6" s="30">
        <v>105</v>
      </c>
      <c r="D6" s="31">
        <v>9.2799999999999994</v>
      </c>
      <c r="E6" s="31">
        <v>16.62</v>
      </c>
      <c r="F6" s="31">
        <v>1.86</v>
      </c>
      <c r="G6" s="31">
        <v>0.18</v>
      </c>
      <c r="H6" s="31">
        <v>193.9</v>
      </c>
    </row>
    <row r="7" spans="1:8" ht="18" customHeight="1" x14ac:dyDescent="0.25">
      <c r="A7" s="23" t="s">
        <v>91</v>
      </c>
      <c r="B7" s="6" t="s">
        <v>92</v>
      </c>
      <c r="C7" s="11">
        <v>30</v>
      </c>
      <c r="D7" s="5">
        <v>0.86</v>
      </c>
      <c r="E7" s="5">
        <v>1.85</v>
      </c>
      <c r="F7" s="5">
        <v>2.41</v>
      </c>
      <c r="G7" s="5">
        <v>2.79</v>
      </c>
      <c r="H7" s="5">
        <v>29.8</v>
      </c>
    </row>
    <row r="8" spans="1:8" ht="15.75" x14ac:dyDescent="0.25">
      <c r="A8" s="25" t="s">
        <v>93</v>
      </c>
      <c r="B8" s="6" t="s">
        <v>57</v>
      </c>
      <c r="C8" s="11">
        <v>55</v>
      </c>
      <c r="D8" s="5">
        <v>2.4900000000000002</v>
      </c>
      <c r="E8" s="5">
        <v>3.93</v>
      </c>
      <c r="F8" s="5">
        <v>27.56</v>
      </c>
      <c r="G8" s="5">
        <v>0.1</v>
      </c>
      <c r="H8" s="5">
        <v>156</v>
      </c>
    </row>
    <row r="9" spans="1:8" ht="15.75" x14ac:dyDescent="0.25">
      <c r="A9" s="25" t="s">
        <v>41</v>
      </c>
      <c r="B9" s="6" t="s">
        <v>40</v>
      </c>
      <c r="C9" s="11">
        <v>150</v>
      </c>
      <c r="D9" s="5">
        <v>2.65</v>
      </c>
      <c r="E9" s="5">
        <v>2.33</v>
      </c>
      <c r="F9" s="5">
        <v>11.31</v>
      </c>
      <c r="G9" s="5">
        <v>1.19</v>
      </c>
      <c r="H9" s="5">
        <v>77</v>
      </c>
    </row>
    <row r="10" spans="1:8" ht="15.75" x14ac:dyDescent="0.25">
      <c r="A10" s="26"/>
      <c r="B10" s="7" t="s">
        <v>3</v>
      </c>
      <c r="C10" s="12">
        <f t="shared" ref="C10:H10" si="0">(C6+C7+C8+C9)</f>
        <v>340</v>
      </c>
      <c r="D10" s="7">
        <f t="shared" si="0"/>
        <v>15.28</v>
      </c>
      <c r="E10" s="7">
        <f t="shared" si="0"/>
        <v>24.730000000000004</v>
      </c>
      <c r="F10" s="7">
        <f t="shared" si="0"/>
        <v>43.14</v>
      </c>
      <c r="G10" s="7">
        <f t="shared" si="0"/>
        <v>4.26</v>
      </c>
      <c r="H10" s="7">
        <f t="shared" si="0"/>
        <v>456.70000000000005</v>
      </c>
    </row>
    <row r="11" spans="1:8" ht="15.75" x14ac:dyDescent="0.25">
      <c r="A11" s="26"/>
      <c r="B11" s="1"/>
      <c r="C11" s="4"/>
      <c r="D11" s="1"/>
      <c r="E11" s="1"/>
      <c r="F11" s="1"/>
      <c r="G11" s="1"/>
      <c r="H11" s="1"/>
    </row>
    <row r="12" spans="1:8" ht="15.75" x14ac:dyDescent="0.25">
      <c r="A12" s="41"/>
      <c r="B12" s="35" t="s">
        <v>12</v>
      </c>
      <c r="C12" s="36"/>
      <c r="D12" s="37"/>
      <c r="E12" s="37"/>
      <c r="F12" s="37"/>
      <c r="G12" s="37"/>
      <c r="H12" s="37"/>
    </row>
    <row r="13" spans="1:8" ht="15.75" x14ac:dyDescent="0.25">
      <c r="A13" s="38" t="s">
        <v>128</v>
      </c>
      <c r="B13" s="29" t="s">
        <v>94</v>
      </c>
      <c r="C13" s="30">
        <v>100</v>
      </c>
      <c r="D13" s="31">
        <v>0.4</v>
      </c>
      <c r="E13" s="31">
        <v>0.4</v>
      </c>
      <c r="F13" s="31">
        <v>19.8</v>
      </c>
      <c r="G13" s="31">
        <v>10</v>
      </c>
      <c r="H13" s="31">
        <v>44</v>
      </c>
    </row>
    <row r="14" spans="1:8" ht="15.75" x14ac:dyDescent="0.25">
      <c r="A14" s="26"/>
      <c r="B14" s="7" t="s">
        <v>6</v>
      </c>
      <c r="C14" s="12">
        <f t="shared" ref="C14:H14" si="1">(C13)</f>
        <v>100</v>
      </c>
      <c r="D14" s="7">
        <f t="shared" si="1"/>
        <v>0.4</v>
      </c>
      <c r="E14" s="7">
        <f t="shared" si="1"/>
        <v>0.4</v>
      </c>
      <c r="F14" s="7">
        <f t="shared" si="1"/>
        <v>19.8</v>
      </c>
      <c r="G14" s="7">
        <f t="shared" si="1"/>
        <v>10</v>
      </c>
      <c r="H14" s="7">
        <f t="shared" si="1"/>
        <v>44</v>
      </c>
    </row>
    <row r="15" spans="1:8" ht="15.75" x14ac:dyDescent="0.25">
      <c r="A15" s="26"/>
      <c r="B15" s="1"/>
      <c r="C15" s="4"/>
      <c r="D15" s="1"/>
      <c r="E15" s="1"/>
      <c r="F15" s="1"/>
      <c r="G15" s="1"/>
      <c r="H15" s="1"/>
    </row>
    <row r="16" spans="1:8" ht="15.75" x14ac:dyDescent="0.25">
      <c r="A16" s="41"/>
      <c r="B16" s="35" t="s">
        <v>4</v>
      </c>
      <c r="C16" s="36"/>
      <c r="D16" s="37"/>
      <c r="E16" s="37"/>
      <c r="F16" s="37"/>
      <c r="G16" s="37"/>
      <c r="H16" s="37"/>
    </row>
    <row r="17" spans="1:8" ht="18.75" customHeight="1" x14ac:dyDescent="0.25">
      <c r="A17" s="38" t="s">
        <v>187</v>
      </c>
      <c r="B17" s="29" t="s">
        <v>188</v>
      </c>
      <c r="C17" s="30">
        <v>30</v>
      </c>
      <c r="D17" s="31">
        <v>0.26</v>
      </c>
      <c r="E17" s="31">
        <v>1.57</v>
      </c>
      <c r="F17" s="31">
        <v>2.36</v>
      </c>
      <c r="G17" s="31">
        <v>2.09</v>
      </c>
      <c r="H17" s="31">
        <v>24.6</v>
      </c>
    </row>
    <row r="18" spans="1:8" ht="47.25" x14ac:dyDescent="0.25">
      <c r="A18" s="25" t="s">
        <v>95</v>
      </c>
      <c r="B18" s="6" t="s">
        <v>96</v>
      </c>
      <c r="C18" s="11">
        <v>160</v>
      </c>
      <c r="D18" s="5">
        <v>2.2599999999999998</v>
      </c>
      <c r="E18" s="5">
        <v>3.26</v>
      </c>
      <c r="F18" s="5">
        <v>9.2899999999999991</v>
      </c>
      <c r="G18" s="5">
        <v>4</v>
      </c>
      <c r="H18" s="5">
        <v>75.680000000000007</v>
      </c>
    </row>
    <row r="19" spans="1:8" ht="15.75" x14ac:dyDescent="0.25">
      <c r="A19" s="25"/>
      <c r="B19" s="6" t="s">
        <v>97</v>
      </c>
      <c r="C19" s="11">
        <v>7</v>
      </c>
      <c r="D19" s="5">
        <v>0.18</v>
      </c>
      <c r="E19" s="5">
        <v>1.05</v>
      </c>
      <c r="F19" s="5">
        <v>0.25</v>
      </c>
      <c r="G19" s="5">
        <v>0</v>
      </c>
      <c r="H19" s="5">
        <v>11.2</v>
      </c>
    </row>
    <row r="20" spans="1:8" ht="15.75" x14ac:dyDescent="0.25">
      <c r="A20" s="25" t="s">
        <v>98</v>
      </c>
      <c r="B20" s="6" t="s">
        <v>99</v>
      </c>
      <c r="C20" s="11">
        <v>170</v>
      </c>
      <c r="D20" s="5">
        <v>10.8</v>
      </c>
      <c r="E20" s="5">
        <v>5.33</v>
      </c>
      <c r="F20" s="5">
        <v>28.5</v>
      </c>
      <c r="G20" s="5">
        <v>10.26</v>
      </c>
      <c r="H20" s="5">
        <v>205</v>
      </c>
    </row>
    <row r="21" spans="1:8" ht="17.25" customHeight="1" x14ac:dyDescent="0.25">
      <c r="A21" s="25" t="s">
        <v>50</v>
      </c>
      <c r="B21" s="6" t="s">
        <v>51</v>
      </c>
      <c r="C21" s="11">
        <v>150</v>
      </c>
      <c r="D21" s="5">
        <v>0.33</v>
      </c>
      <c r="E21" s="5">
        <v>1.4999999999999999E-2</v>
      </c>
      <c r="F21" s="5">
        <v>20.82</v>
      </c>
      <c r="G21" s="5">
        <v>0.3</v>
      </c>
      <c r="H21" s="5">
        <v>84.75</v>
      </c>
    </row>
    <row r="22" spans="1:8" ht="15.75" x14ac:dyDescent="0.25">
      <c r="A22" s="25"/>
      <c r="B22" s="6" t="s">
        <v>27</v>
      </c>
      <c r="C22" s="5">
        <v>30</v>
      </c>
      <c r="D22" s="5">
        <v>7.98</v>
      </c>
      <c r="E22" s="5">
        <v>0.36</v>
      </c>
      <c r="F22" s="5">
        <v>10.02</v>
      </c>
      <c r="G22" s="5">
        <v>0</v>
      </c>
      <c r="H22" s="5">
        <v>52</v>
      </c>
    </row>
    <row r="23" spans="1:8" ht="15.75" x14ac:dyDescent="0.25">
      <c r="A23" s="26"/>
      <c r="B23" s="7" t="s">
        <v>5</v>
      </c>
      <c r="C23" s="12">
        <f t="shared" ref="C23:H23" si="2">(C17+C18+C19+C20+C21+C22)</f>
        <v>547</v>
      </c>
      <c r="D23" s="7">
        <f t="shared" si="2"/>
        <v>21.810000000000002</v>
      </c>
      <c r="E23" s="7">
        <f t="shared" si="2"/>
        <v>11.585000000000001</v>
      </c>
      <c r="F23" s="7">
        <f t="shared" si="2"/>
        <v>71.239999999999995</v>
      </c>
      <c r="G23" s="7">
        <f t="shared" si="2"/>
        <v>16.650000000000002</v>
      </c>
      <c r="H23" s="7">
        <f t="shared" si="2"/>
        <v>453.23</v>
      </c>
    </row>
    <row r="24" spans="1:8" ht="15.75" x14ac:dyDescent="0.25">
      <c r="A24" s="26"/>
      <c r="B24" s="1"/>
      <c r="C24" s="4"/>
      <c r="D24" s="1"/>
      <c r="E24" s="1"/>
      <c r="F24" s="1"/>
      <c r="G24" s="1"/>
      <c r="H24" s="1"/>
    </row>
    <row r="25" spans="1:8" ht="15.75" x14ac:dyDescent="0.25">
      <c r="A25" s="41"/>
      <c r="B25" s="35" t="s">
        <v>7</v>
      </c>
      <c r="C25" s="36"/>
      <c r="D25" s="37"/>
      <c r="E25" s="37"/>
      <c r="F25" s="37"/>
      <c r="G25" s="37"/>
      <c r="H25" s="37"/>
    </row>
    <row r="26" spans="1:8" ht="15.75" x14ac:dyDescent="0.25">
      <c r="A26" s="45" t="s">
        <v>189</v>
      </c>
      <c r="B26" s="29" t="s">
        <v>190</v>
      </c>
      <c r="C26" s="30">
        <v>150</v>
      </c>
      <c r="D26" s="31">
        <v>2.0499999999999998</v>
      </c>
      <c r="E26" s="31">
        <v>9.27</v>
      </c>
      <c r="F26" s="31">
        <v>12.7</v>
      </c>
      <c r="G26" s="31">
        <v>15.38</v>
      </c>
      <c r="H26" s="31">
        <v>142.19999999999999</v>
      </c>
    </row>
    <row r="27" spans="1:8" ht="15.75" x14ac:dyDescent="0.25">
      <c r="A27" s="25"/>
      <c r="B27" s="6"/>
      <c r="C27" s="16"/>
      <c r="D27" s="5"/>
      <c r="E27" s="5"/>
      <c r="F27" s="5"/>
      <c r="G27" s="5"/>
      <c r="H27" s="5"/>
    </row>
    <row r="28" spans="1:8" ht="15.75" x14ac:dyDescent="0.25">
      <c r="A28" s="22" t="s">
        <v>100</v>
      </c>
      <c r="B28" s="6" t="s">
        <v>55</v>
      </c>
      <c r="C28" s="11">
        <v>160.5</v>
      </c>
      <c r="D28" s="5">
        <v>7.0000000000000007E-2</v>
      </c>
      <c r="E28" s="5">
        <v>0.01</v>
      </c>
      <c r="F28" s="5">
        <v>7.1</v>
      </c>
      <c r="G28" s="5">
        <v>1.42</v>
      </c>
      <c r="H28" s="5">
        <v>29</v>
      </c>
    </row>
    <row r="29" spans="1:8" ht="15.75" x14ac:dyDescent="0.25">
      <c r="A29" s="5"/>
      <c r="B29" s="6" t="s">
        <v>31</v>
      </c>
      <c r="C29" s="5">
        <v>25</v>
      </c>
      <c r="D29" s="5">
        <v>1.97</v>
      </c>
      <c r="E29" s="5">
        <v>0.25</v>
      </c>
      <c r="F29" s="5">
        <v>12.07</v>
      </c>
      <c r="G29" s="5">
        <v>0</v>
      </c>
      <c r="H29" s="5">
        <v>59.1</v>
      </c>
    </row>
    <row r="30" spans="1:8" ht="15.75" x14ac:dyDescent="0.25">
      <c r="A30" s="1"/>
      <c r="B30" s="7" t="s">
        <v>8</v>
      </c>
      <c r="C30" s="12">
        <f t="shared" ref="C30:H30" si="3">(C26+C27+C28+C29)</f>
        <v>335.5</v>
      </c>
      <c r="D30" s="12">
        <f t="shared" si="3"/>
        <v>4.09</v>
      </c>
      <c r="E30" s="12">
        <f t="shared" si="3"/>
        <v>9.5299999999999994</v>
      </c>
      <c r="F30" s="12">
        <f t="shared" si="3"/>
        <v>31.869999999999997</v>
      </c>
      <c r="G30" s="12">
        <f t="shared" si="3"/>
        <v>16.8</v>
      </c>
      <c r="H30" s="12">
        <f t="shared" si="3"/>
        <v>230.29999999999998</v>
      </c>
    </row>
    <row r="31" spans="1:8" ht="15.75" x14ac:dyDescent="0.25">
      <c r="B31" s="2"/>
      <c r="C31" s="17"/>
      <c r="D31" s="3"/>
      <c r="E31" s="3"/>
      <c r="F31" s="3"/>
      <c r="G31" s="3"/>
      <c r="H31" s="3"/>
    </row>
    <row r="32" spans="1:8" ht="15.75" x14ac:dyDescent="0.25">
      <c r="B32" s="7" t="s">
        <v>36</v>
      </c>
      <c r="C32" s="7"/>
      <c r="D32" s="7">
        <f>(D10+D14+D23+D30)</f>
        <v>41.58</v>
      </c>
      <c r="E32" s="7">
        <f>(E10+E14+E23+E30)</f>
        <v>46.245000000000005</v>
      </c>
      <c r="F32" s="7">
        <f>(F10+F14+F23+F30)</f>
        <v>166.05</v>
      </c>
      <c r="G32" s="7">
        <f>(G10+G14+G23+G30)</f>
        <v>47.710000000000008</v>
      </c>
      <c r="H32" s="7">
        <f>(H10+H14+H23+H30)</f>
        <v>1184.23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opLeftCell="A7" workbookViewId="0">
      <selection activeCell="D31" sqref="D31:H31"/>
    </sheetView>
  </sheetViews>
  <sheetFormatPr defaultRowHeight="15" x14ac:dyDescent="0.25"/>
  <cols>
    <col min="1" max="1" width="9.85546875" customWidth="1"/>
    <col min="2" max="2" width="28.28515625" customWidth="1"/>
    <col min="3" max="3" width="11.42578125" customWidth="1"/>
    <col min="8" max="8" width="10.42578125" customWidth="1"/>
  </cols>
  <sheetData>
    <row r="2" spans="1:8" ht="15" customHeight="1" x14ac:dyDescent="0.25">
      <c r="A2" s="57" t="s">
        <v>0</v>
      </c>
      <c r="B2" s="57" t="s">
        <v>1</v>
      </c>
      <c r="C2" s="57" t="s">
        <v>9</v>
      </c>
      <c r="D2" s="58" t="s">
        <v>10</v>
      </c>
      <c r="E2" s="58"/>
      <c r="F2" s="58"/>
      <c r="G2" s="57" t="s">
        <v>35</v>
      </c>
      <c r="H2" s="57" t="s">
        <v>11</v>
      </c>
    </row>
    <row r="3" spans="1:8" ht="51" customHeight="1" x14ac:dyDescent="0.25">
      <c r="A3" s="57"/>
      <c r="B3" s="57"/>
      <c r="C3" s="57"/>
      <c r="D3" s="14" t="s">
        <v>32</v>
      </c>
      <c r="E3" s="14" t="s">
        <v>33</v>
      </c>
      <c r="F3" s="15" t="s">
        <v>34</v>
      </c>
      <c r="G3" s="57"/>
      <c r="H3" s="57"/>
    </row>
    <row r="4" spans="1:8" ht="15.75" x14ac:dyDescent="0.25">
      <c r="A4" s="9"/>
      <c r="B4" s="33" t="s">
        <v>75</v>
      </c>
      <c r="C4" s="9"/>
      <c r="D4" s="9"/>
      <c r="E4" s="9"/>
      <c r="F4" s="9"/>
      <c r="G4" s="9"/>
      <c r="H4" s="9"/>
    </row>
    <row r="5" spans="1:8" ht="15.75" x14ac:dyDescent="0.25">
      <c r="A5" s="37"/>
      <c r="B5" s="35" t="s">
        <v>2</v>
      </c>
      <c r="C5" s="37"/>
      <c r="D5" s="37"/>
      <c r="E5" s="37"/>
      <c r="F5" s="37"/>
      <c r="G5" s="37"/>
      <c r="H5" s="37"/>
    </row>
    <row r="6" spans="1:8" ht="15.75" customHeight="1" x14ac:dyDescent="0.25">
      <c r="A6" s="28" t="s">
        <v>38</v>
      </c>
      <c r="B6" s="29" t="s">
        <v>158</v>
      </c>
      <c r="C6" s="30">
        <v>160</v>
      </c>
      <c r="D6" s="31">
        <v>3.4</v>
      </c>
      <c r="E6" s="31">
        <v>3.96</v>
      </c>
      <c r="F6" s="31">
        <v>27.83</v>
      </c>
      <c r="G6" s="31">
        <v>0</v>
      </c>
      <c r="H6" s="31">
        <v>161</v>
      </c>
    </row>
    <row r="7" spans="1:8" ht="18" customHeight="1" x14ac:dyDescent="0.25">
      <c r="A7" s="23" t="s">
        <v>14</v>
      </c>
      <c r="B7" s="6" t="s">
        <v>15</v>
      </c>
      <c r="C7" s="5">
        <v>40</v>
      </c>
      <c r="D7" s="5">
        <v>2.4500000000000002</v>
      </c>
      <c r="E7" s="5">
        <v>7.55</v>
      </c>
      <c r="F7" s="5">
        <v>14.62</v>
      </c>
      <c r="G7" s="5">
        <v>0</v>
      </c>
      <c r="H7" s="5">
        <v>136</v>
      </c>
    </row>
    <row r="8" spans="1:8" ht="31.5" x14ac:dyDescent="0.25">
      <c r="A8" s="25" t="s">
        <v>16</v>
      </c>
      <c r="B8" s="6" t="s">
        <v>17</v>
      </c>
      <c r="C8" s="5">
        <v>150</v>
      </c>
      <c r="D8" s="5">
        <v>2.34</v>
      </c>
      <c r="E8" s="5">
        <v>2</v>
      </c>
      <c r="F8" s="5">
        <v>10.63</v>
      </c>
      <c r="G8" s="5">
        <v>0.98</v>
      </c>
      <c r="H8" s="5">
        <v>70</v>
      </c>
    </row>
    <row r="9" spans="1:8" ht="15.75" x14ac:dyDescent="0.25">
      <c r="A9" s="26"/>
      <c r="B9" s="7" t="s">
        <v>3</v>
      </c>
      <c r="C9" s="12">
        <f t="shared" ref="C9:H9" si="0">(C6+C7+C8)</f>
        <v>350</v>
      </c>
      <c r="D9" s="7">
        <f t="shared" si="0"/>
        <v>8.19</v>
      </c>
      <c r="E9" s="7">
        <f t="shared" si="0"/>
        <v>13.51</v>
      </c>
      <c r="F9" s="7">
        <f t="shared" si="0"/>
        <v>53.08</v>
      </c>
      <c r="G9" s="7">
        <f t="shared" si="0"/>
        <v>0.98</v>
      </c>
      <c r="H9" s="7">
        <f t="shared" si="0"/>
        <v>367</v>
      </c>
    </row>
    <row r="10" spans="1:8" ht="15.75" x14ac:dyDescent="0.25">
      <c r="A10" s="26"/>
      <c r="B10" s="1"/>
      <c r="C10" s="4"/>
      <c r="D10" s="1"/>
      <c r="E10" s="1"/>
      <c r="F10" s="1"/>
      <c r="G10" s="1"/>
      <c r="H10" s="1"/>
    </row>
    <row r="11" spans="1:8" ht="15.75" x14ac:dyDescent="0.25">
      <c r="A11" s="41"/>
      <c r="B11" s="35" t="s">
        <v>12</v>
      </c>
      <c r="C11" s="36"/>
      <c r="D11" s="37"/>
      <c r="E11" s="37"/>
      <c r="F11" s="37"/>
      <c r="G11" s="37"/>
      <c r="H11" s="37"/>
    </row>
    <row r="12" spans="1:8" ht="15.75" x14ac:dyDescent="0.25">
      <c r="A12" s="38"/>
      <c r="B12" s="29" t="s">
        <v>42</v>
      </c>
      <c r="C12" s="30">
        <v>150</v>
      </c>
      <c r="D12" s="31">
        <v>0</v>
      </c>
      <c r="E12" s="31">
        <v>0</v>
      </c>
      <c r="F12" s="31">
        <v>18</v>
      </c>
      <c r="G12" s="31">
        <v>0</v>
      </c>
      <c r="H12" s="31">
        <v>72</v>
      </c>
    </row>
    <row r="13" spans="1:8" ht="15.75" x14ac:dyDescent="0.25">
      <c r="A13" s="26"/>
      <c r="B13" s="7" t="s">
        <v>6</v>
      </c>
      <c r="C13" s="12">
        <f t="shared" ref="C13:H13" si="1">(C12)</f>
        <v>150</v>
      </c>
      <c r="D13" s="7">
        <f t="shared" si="1"/>
        <v>0</v>
      </c>
      <c r="E13" s="7">
        <f t="shared" si="1"/>
        <v>0</v>
      </c>
      <c r="F13" s="7">
        <f t="shared" si="1"/>
        <v>18</v>
      </c>
      <c r="G13" s="7">
        <f t="shared" si="1"/>
        <v>0</v>
      </c>
      <c r="H13" s="7">
        <f t="shared" si="1"/>
        <v>72</v>
      </c>
    </row>
    <row r="14" spans="1:8" ht="15.75" x14ac:dyDescent="0.25">
      <c r="A14" s="26"/>
      <c r="B14" s="1"/>
      <c r="C14" s="4"/>
      <c r="D14" s="1"/>
      <c r="E14" s="1"/>
      <c r="F14" s="1"/>
      <c r="G14" s="1"/>
      <c r="H14" s="1"/>
    </row>
    <row r="15" spans="1:8" ht="15.75" x14ac:dyDescent="0.25">
      <c r="A15" s="41"/>
      <c r="B15" s="35" t="s">
        <v>4</v>
      </c>
      <c r="C15" s="36"/>
      <c r="D15" s="37"/>
      <c r="E15" s="37"/>
      <c r="F15" s="37"/>
      <c r="G15" s="37"/>
      <c r="H15" s="37"/>
    </row>
    <row r="16" spans="1:8" ht="15.75" x14ac:dyDescent="0.25">
      <c r="A16" s="38" t="s">
        <v>76</v>
      </c>
      <c r="B16" s="29" t="s">
        <v>77</v>
      </c>
      <c r="C16" s="30">
        <v>30</v>
      </c>
      <c r="D16" s="31">
        <v>0.42</v>
      </c>
      <c r="E16" s="31">
        <v>1.82</v>
      </c>
      <c r="F16" s="31">
        <v>2.5</v>
      </c>
      <c r="G16" s="31">
        <v>2.85</v>
      </c>
      <c r="H16" s="31">
        <v>28.2</v>
      </c>
    </row>
    <row r="17" spans="1:8" ht="48.75" customHeight="1" x14ac:dyDescent="0.25">
      <c r="A17" s="25" t="s">
        <v>78</v>
      </c>
      <c r="B17" s="6" t="s">
        <v>79</v>
      </c>
      <c r="C17" s="11">
        <v>160</v>
      </c>
      <c r="D17" s="5">
        <v>1.39</v>
      </c>
      <c r="E17" s="5">
        <v>1.81</v>
      </c>
      <c r="F17" s="5">
        <v>15.14</v>
      </c>
      <c r="G17" s="5">
        <v>5.28</v>
      </c>
      <c r="H17" s="5">
        <v>58.56</v>
      </c>
    </row>
    <row r="18" spans="1:8" ht="15.75" x14ac:dyDescent="0.25">
      <c r="A18" s="25" t="s">
        <v>80</v>
      </c>
      <c r="B18" s="6" t="s">
        <v>81</v>
      </c>
      <c r="C18" s="11">
        <v>60</v>
      </c>
      <c r="D18" s="5">
        <v>4.6100000000000003</v>
      </c>
      <c r="E18" s="5">
        <v>5.45</v>
      </c>
      <c r="F18" s="5">
        <v>7.33</v>
      </c>
      <c r="G18" s="5">
        <v>0.18</v>
      </c>
      <c r="H18" s="5">
        <v>74</v>
      </c>
    </row>
    <row r="19" spans="1:8" ht="15.75" x14ac:dyDescent="0.25">
      <c r="A19" s="25" t="s">
        <v>82</v>
      </c>
      <c r="B19" s="6" t="s">
        <v>83</v>
      </c>
      <c r="C19" s="11">
        <v>100</v>
      </c>
      <c r="D19" s="5">
        <v>2.06</v>
      </c>
      <c r="E19" s="5">
        <v>3.24</v>
      </c>
      <c r="F19" s="5">
        <v>11.43</v>
      </c>
      <c r="G19" s="5">
        <v>17.16</v>
      </c>
      <c r="H19" s="5">
        <v>75.099999999999994</v>
      </c>
    </row>
    <row r="20" spans="1:8" ht="15.75" x14ac:dyDescent="0.25">
      <c r="A20" s="22" t="s">
        <v>37</v>
      </c>
      <c r="B20" s="6" t="s">
        <v>26</v>
      </c>
      <c r="C20" s="5">
        <v>150</v>
      </c>
      <c r="D20" s="5">
        <v>0.13</v>
      </c>
      <c r="E20" s="5">
        <v>0.06</v>
      </c>
      <c r="F20" s="5">
        <v>20.04</v>
      </c>
      <c r="G20" s="5">
        <v>18.3</v>
      </c>
      <c r="H20" s="5">
        <v>81.599999999999994</v>
      </c>
    </row>
    <row r="21" spans="1:8" ht="15.75" x14ac:dyDescent="0.25">
      <c r="A21" s="25"/>
      <c r="B21" s="6" t="s">
        <v>27</v>
      </c>
      <c r="C21" s="5">
        <v>30</v>
      </c>
      <c r="D21" s="5">
        <v>7.98</v>
      </c>
      <c r="E21" s="5">
        <v>0.36</v>
      </c>
      <c r="F21" s="5">
        <v>10.02</v>
      </c>
      <c r="G21" s="5">
        <v>0</v>
      </c>
      <c r="H21" s="5">
        <v>52</v>
      </c>
    </row>
    <row r="22" spans="1:8" ht="15.75" x14ac:dyDescent="0.25">
      <c r="A22" s="25"/>
      <c r="B22" s="6" t="s">
        <v>31</v>
      </c>
      <c r="C22" s="5">
        <v>25</v>
      </c>
      <c r="D22" s="5">
        <v>1.97</v>
      </c>
      <c r="E22" s="5">
        <v>0.25</v>
      </c>
      <c r="F22" s="5">
        <v>12.07</v>
      </c>
      <c r="G22" s="5">
        <v>0</v>
      </c>
      <c r="H22" s="5">
        <v>59.1</v>
      </c>
    </row>
    <row r="23" spans="1:8" ht="15.75" x14ac:dyDescent="0.25">
      <c r="A23" s="26"/>
      <c r="B23" s="7" t="s">
        <v>5</v>
      </c>
      <c r="C23" s="12">
        <f t="shared" ref="C23:H23" si="2">(C16+C17+C18+C19+C20+C21+C22)</f>
        <v>555</v>
      </c>
      <c r="D23" s="7">
        <f t="shared" si="2"/>
        <v>18.560000000000002</v>
      </c>
      <c r="E23" s="7">
        <f t="shared" si="2"/>
        <v>12.99</v>
      </c>
      <c r="F23" s="7">
        <f t="shared" si="2"/>
        <v>78.53</v>
      </c>
      <c r="G23" s="7">
        <f t="shared" si="2"/>
        <v>43.769999999999996</v>
      </c>
      <c r="H23" s="7">
        <f t="shared" si="2"/>
        <v>428.56</v>
      </c>
    </row>
    <row r="24" spans="1:8" ht="15.75" x14ac:dyDescent="0.25">
      <c r="A24" s="26"/>
      <c r="B24" s="1"/>
      <c r="C24" s="4"/>
      <c r="D24" s="1"/>
      <c r="E24" s="1"/>
      <c r="F24" s="1"/>
      <c r="G24" s="1"/>
      <c r="H24" s="1"/>
    </row>
    <row r="25" spans="1:8" ht="15.75" x14ac:dyDescent="0.25">
      <c r="A25" s="41"/>
      <c r="B25" s="35" t="s">
        <v>7</v>
      </c>
      <c r="C25" s="36"/>
      <c r="D25" s="37"/>
      <c r="E25" s="37"/>
      <c r="F25" s="37"/>
      <c r="G25" s="37"/>
      <c r="H25" s="37"/>
    </row>
    <row r="26" spans="1:8" ht="15.75" x14ac:dyDescent="0.25">
      <c r="A26" s="38" t="s">
        <v>84</v>
      </c>
      <c r="B26" s="29" t="s">
        <v>155</v>
      </c>
      <c r="C26" s="30">
        <v>50</v>
      </c>
      <c r="D26" s="31">
        <v>6.77</v>
      </c>
      <c r="E26" s="31">
        <v>9.0299999999999994</v>
      </c>
      <c r="F26" s="31">
        <v>12.58</v>
      </c>
      <c r="G26" s="31">
        <v>0.12</v>
      </c>
      <c r="H26" s="31">
        <v>124</v>
      </c>
    </row>
    <row r="27" spans="1:8" ht="15.75" x14ac:dyDescent="0.25">
      <c r="A27" s="25" t="s">
        <v>85</v>
      </c>
      <c r="B27" s="6" t="s">
        <v>86</v>
      </c>
      <c r="C27" s="16">
        <v>15</v>
      </c>
      <c r="D27" s="5">
        <v>0.28999999999999998</v>
      </c>
      <c r="E27" s="5">
        <v>0.68</v>
      </c>
      <c r="F27" s="5">
        <v>1.99</v>
      </c>
      <c r="G27" s="5">
        <v>0.05</v>
      </c>
      <c r="H27" s="5">
        <v>15.23</v>
      </c>
    </row>
    <row r="28" spans="1:8" ht="15.75" x14ac:dyDescent="0.25">
      <c r="A28" s="22" t="s">
        <v>87</v>
      </c>
      <c r="B28" s="6" t="s">
        <v>88</v>
      </c>
      <c r="C28" s="11">
        <v>150</v>
      </c>
      <c r="D28" s="5">
        <v>4.58</v>
      </c>
      <c r="E28" s="5">
        <v>4.08</v>
      </c>
      <c r="F28" s="5">
        <v>7.58</v>
      </c>
      <c r="G28" s="5">
        <v>2.0499999999999998</v>
      </c>
      <c r="H28" s="5">
        <v>85</v>
      </c>
    </row>
    <row r="29" spans="1:8" ht="15.75" x14ac:dyDescent="0.25">
      <c r="A29" s="1"/>
      <c r="B29" s="7" t="s">
        <v>8</v>
      </c>
      <c r="C29" s="12">
        <f t="shared" ref="C29:H29" si="3">(C26+C27+C28)</f>
        <v>215</v>
      </c>
      <c r="D29" s="7">
        <f t="shared" si="3"/>
        <v>11.64</v>
      </c>
      <c r="E29" s="7">
        <f t="shared" si="3"/>
        <v>13.79</v>
      </c>
      <c r="F29" s="7">
        <f t="shared" si="3"/>
        <v>22.15</v>
      </c>
      <c r="G29" s="7">
        <f t="shared" si="3"/>
        <v>2.2199999999999998</v>
      </c>
      <c r="H29" s="7">
        <f t="shared" si="3"/>
        <v>224.23</v>
      </c>
    </row>
    <row r="30" spans="1:8" ht="15.75" x14ac:dyDescent="0.25">
      <c r="B30" s="2"/>
      <c r="C30" s="17"/>
      <c r="D30" s="3"/>
      <c r="E30" s="3"/>
      <c r="F30" s="3"/>
      <c r="G30" s="3"/>
      <c r="H30" s="3"/>
    </row>
    <row r="31" spans="1:8" ht="15.75" x14ac:dyDescent="0.25">
      <c r="B31" s="7" t="s">
        <v>36</v>
      </c>
      <c r="C31" s="7"/>
      <c r="D31" s="7">
        <f>(D9+D13+D23+D29)</f>
        <v>38.39</v>
      </c>
      <c r="E31" s="7">
        <f>(E9+E13+E23+E29)</f>
        <v>40.29</v>
      </c>
      <c r="F31" s="7">
        <f>(F9+F13+F23+F29)</f>
        <v>171.76000000000002</v>
      </c>
      <c r="G31" s="7">
        <f>(G9+G13+G23+G29)</f>
        <v>46.969999999999992</v>
      </c>
      <c r="H31" s="7">
        <f>(H9+H13+H23+H29)</f>
        <v>1091.79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opLeftCell="A3" workbookViewId="0">
      <selection activeCell="D31" sqref="D31:H31"/>
    </sheetView>
  </sheetViews>
  <sheetFormatPr defaultRowHeight="15" x14ac:dyDescent="0.25"/>
  <cols>
    <col min="1" max="1" width="10" customWidth="1"/>
    <col min="2" max="2" width="28.28515625" customWidth="1"/>
    <col min="3" max="3" width="11.42578125" customWidth="1"/>
    <col min="8" max="8" width="10.42578125" customWidth="1"/>
  </cols>
  <sheetData>
    <row r="2" spans="1:8" x14ac:dyDescent="0.25">
      <c r="A2" s="59" t="s">
        <v>0</v>
      </c>
      <c r="B2" s="59" t="s">
        <v>1</v>
      </c>
      <c r="C2" s="59" t="s">
        <v>9</v>
      </c>
      <c r="D2" s="61" t="s">
        <v>10</v>
      </c>
      <c r="E2" s="62"/>
      <c r="F2" s="63"/>
      <c r="G2" s="59" t="s">
        <v>35</v>
      </c>
      <c r="H2" s="59" t="s">
        <v>11</v>
      </c>
    </row>
    <row r="3" spans="1:8" ht="51" customHeight="1" x14ac:dyDescent="0.25">
      <c r="A3" s="60"/>
      <c r="B3" s="60"/>
      <c r="C3" s="60"/>
      <c r="D3" s="14" t="s">
        <v>32</v>
      </c>
      <c r="E3" s="14" t="s">
        <v>33</v>
      </c>
      <c r="F3" s="14" t="s">
        <v>34</v>
      </c>
      <c r="G3" s="60"/>
      <c r="H3" s="60"/>
    </row>
    <row r="4" spans="1:8" ht="15.75" x14ac:dyDescent="0.25">
      <c r="A4" s="9"/>
      <c r="B4" s="33" t="s">
        <v>60</v>
      </c>
      <c r="C4" s="9"/>
      <c r="D4" s="9"/>
      <c r="E4" s="9"/>
      <c r="F4" s="9"/>
      <c r="G4" s="9"/>
      <c r="H4" s="9"/>
    </row>
    <row r="5" spans="1:8" ht="15.75" x14ac:dyDescent="0.25">
      <c r="A5" s="9"/>
      <c r="B5" s="33" t="s">
        <v>2</v>
      </c>
      <c r="C5" s="9"/>
      <c r="D5" s="9"/>
      <c r="E5" s="9"/>
      <c r="F5" s="9"/>
      <c r="G5" s="9"/>
      <c r="H5" s="9"/>
    </row>
    <row r="6" spans="1:8" ht="20.25" customHeight="1" x14ac:dyDescent="0.25">
      <c r="A6" s="23" t="s">
        <v>38</v>
      </c>
      <c r="B6" s="6" t="s">
        <v>157</v>
      </c>
      <c r="C6" s="11">
        <v>165</v>
      </c>
      <c r="D6" s="5">
        <v>4.2699999999999996</v>
      </c>
      <c r="E6" s="5">
        <v>4.8600000000000003</v>
      </c>
      <c r="F6" s="5">
        <v>29.32</v>
      </c>
      <c r="G6" s="5">
        <v>0</v>
      </c>
      <c r="H6" s="5">
        <v>178</v>
      </c>
    </row>
    <row r="7" spans="1:8" ht="18" customHeight="1" x14ac:dyDescent="0.25">
      <c r="A7" s="23" t="s">
        <v>61</v>
      </c>
      <c r="B7" s="6" t="s">
        <v>62</v>
      </c>
      <c r="C7" s="11">
        <v>35</v>
      </c>
      <c r="D7" s="5">
        <v>3.86</v>
      </c>
      <c r="E7" s="5">
        <v>5.08</v>
      </c>
      <c r="F7" s="5">
        <v>11.32</v>
      </c>
      <c r="G7" s="5">
        <v>0.05</v>
      </c>
      <c r="H7" s="5">
        <v>106.5</v>
      </c>
    </row>
    <row r="8" spans="1:8" ht="15.75" x14ac:dyDescent="0.25">
      <c r="A8" s="25" t="s">
        <v>63</v>
      </c>
      <c r="B8" s="6" t="s">
        <v>64</v>
      </c>
      <c r="C8" s="11">
        <v>150</v>
      </c>
      <c r="D8" s="5">
        <v>3.15</v>
      </c>
      <c r="E8" s="5">
        <v>2.72</v>
      </c>
      <c r="F8" s="5">
        <v>12.96</v>
      </c>
      <c r="G8" s="5">
        <v>1.2</v>
      </c>
      <c r="H8" s="5">
        <v>89</v>
      </c>
    </row>
    <row r="9" spans="1:8" ht="15.75" x14ac:dyDescent="0.25">
      <c r="A9" s="24"/>
      <c r="B9" s="7" t="s">
        <v>3</v>
      </c>
      <c r="C9" s="12">
        <f t="shared" ref="C9:H9" si="0">(C6+C7+C8)</f>
        <v>350</v>
      </c>
      <c r="D9" s="7">
        <f t="shared" si="0"/>
        <v>11.28</v>
      </c>
      <c r="E9" s="7">
        <f t="shared" si="0"/>
        <v>12.660000000000002</v>
      </c>
      <c r="F9" s="7">
        <f t="shared" si="0"/>
        <v>53.6</v>
      </c>
      <c r="G9" s="7">
        <f t="shared" si="0"/>
        <v>1.25</v>
      </c>
      <c r="H9" s="7">
        <f t="shared" si="0"/>
        <v>373.5</v>
      </c>
    </row>
    <row r="10" spans="1:8" ht="15.75" x14ac:dyDescent="0.25">
      <c r="A10" s="24"/>
      <c r="B10" s="1"/>
      <c r="C10" s="4"/>
      <c r="D10" s="1"/>
      <c r="E10" s="1"/>
      <c r="F10" s="1"/>
      <c r="G10" s="1"/>
      <c r="H10" s="1"/>
    </row>
    <row r="11" spans="1:8" ht="15.75" x14ac:dyDescent="0.25">
      <c r="A11" s="34"/>
      <c r="B11" s="35" t="s">
        <v>12</v>
      </c>
      <c r="C11" s="36"/>
      <c r="D11" s="37"/>
      <c r="E11" s="37"/>
      <c r="F11" s="37"/>
      <c r="G11" s="37"/>
      <c r="H11" s="37"/>
    </row>
    <row r="12" spans="1:8" ht="15.75" x14ac:dyDescent="0.25">
      <c r="A12" s="28" t="s">
        <v>146</v>
      </c>
      <c r="B12" s="29" t="s">
        <v>65</v>
      </c>
      <c r="C12" s="30">
        <v>80</v>
      </c>
      <c r="D12" s="31">
        <v>0.63</v>
      </c>
      <c r="E12" s="31">
        <v>0.14000000000000001</v>
      </c>
      <c r="F12" s="31">
        <v>15.65</v>
      </c>
      <c r="G12" s="31">
        <v>32</v>
      </c>
      <c r="H12" s="31">
        <v>66</v>
      </c>
    </row>
    <row r="13" spans="1:8" ht="15.75" x14ac:dyDescent="0.25">
      <c r="A13" s="24"/>
      <c r="B13" s="7" t="s">
        <v>6</v>
      </c>
      <c r="C13" s="12">
        <f t="shared" ref="C13:H13" si="1">(C12)</f>
        <v>80</v>
      </c>
      <c r="D13" s="7">
        <f t="shared" si="1"/>
        <v>0.63</v>
      </c>
      <c r="E13" s="7">
        <f t="shared" si="1"/>
        <v>0.14000000000000001</v>
      </c>
      <c r="F13" s="7">
        <f t="shared" si="1"/>
        <v>15.65</v>
      </c>
      <c r="G13" s="7">
        <f t="shared" si="1"/>
        <v>32</v>
      </c>
      <c r="H13" s="7">
        <f t="shared" si="1"/>
        <v>66</v>
      </c>
    </row>
    <row r="14" spans="1:8" ht="15.75" x14ac:dyDescent="0.25">
      <c r="A14" s="24"/>
      <c r="B14" s="1"/>
      <c r="C14" s="4"/>
      <c r="D14" s="1"/>
      <c r="E14" s="1"/>
      <c r="F14" s="1"/>
      <c r="G14" s="1"/>
      <c r="H14" s="1"/>
    </row>
    <row r="15" spans="1:8" ht="15.75" x14ac:dyDescent="0.25">
      <c r="A15" s="34"/>
      <c r="B15" s="35" t="s">
        <v>4</v>
      </c>
      <c r="C15" s="36"/>
      <c r="D15" s="37"/>
      <c r="E15" s="37"/>
      <c r="F15" s="37"/>
      <c r="G15" s="37"/>
      <c r="H15" s="37"/>
    </row>
    <row r="16" spans="1:8" ht="31.5" x14ac:dyDescent="0.25">
      <c r="A16" s="38" t="s">
        <v>66</v>
      </c>
      <c r="B16" s="29" t="s">
        <v>170</v>
      </c>
      <c r="C16" s="30">
        <v>30</v>
      </c>
      <c r="D16" s="31">
        <v>0.42</v>
      </c>
      <c r="E16" s="31">
        <v>1.52</v>
      </c>
      <c r="F16" s="31">
        <v>2.7</v>
      </c>
      <c r="G16" s="31">
        <v>9.73</v>
      </c>
      <c r="H16" s="31">
        <v>26.2</v>
      </c>
    </row>
    <row r="17" spans="1:8" ht="34.5" customHeight="1" x14ac:dyDescent="0.25">
      <c r="A17" s="25" t="s">
        <v>67</v>
      </c>
      <c r="B17" s="6" t="s">
        <v>145</v>
      </c>
      <c r="C17" s="11">
        <v>160</v>
      </c>
      <c r="D17" s="5">
        <v>1.3</v>
      </c>
      <c r="E17" s="5">
        <v>5.2</v>
      </c>
      <c r="F17" s="5">
        <v>9</v>
      </c>
      <c r="G17" s="5">
        <v>5.6</v>
      </c>
      <c r="H17" s="5">
        <v>70.239999999999995</v>
      </c>
    </row>
    <row r="18" spans="1:8" ht="15" customHeight="1" x14ac:dyDescent="0.25">
      <c r="A18" s="25"/>
      <c r="B18" s="6" t="s">
        <v>97</v>
      </c>
      <c r="C18" s="11">
        <v>7</v>
      </c>
      <c r="D18" s="5">
        <v>0.18</v>
      </c>
      <c r="E18" s="5">
        <v>1.05</v>
      </c>
      <c r="F18" s="5">
        <v>0.25</v>
      </c>
      <c r="G18" s="5">
        <v>0</v>
      </c>
      <c r="H18" s="5">
        <v>11.2</v>
      </c>
    </row>
    <row r="19" spans="1:8" ht="15.75" x14ac:dyDescent="0.25">
      <c r="A19" s="25" t="s">
        <v>147</v>
      </c>
      <c r="B19" s="6" t="s">
        <v>148</v>
      </c>
      <c r="C19" s="11">
        <v>60</v>
      </c>
      <c r="D19" s="5">
        <v>10.56</v>
      </c>
      <c r="E19" s="5">
        <v>13.2</v>
      </c>
      <c r="F19" s="5">
        <v>0</v>
      </c>
      <c r="G19" s="5">
        <v>0</v>
      </c>
      <c r="H19" s="5">
        <v>146</v>
      </c>
    </row>
    <row r="20" spans="1:8" ht="15.75" x14ac:dyDescent="0.25">
      <c r="A20" s="25" t="s">
        <v>48</v>
      </c>
      <c r="B20" s="6" t="s">
        <v>68</v>
      </c>
      <c r="C20" s="11">
        <v>120</v>
      </c>
      <c r="D20" s="5">
        <v>2.88</v>
      </c>
      <c r="E20" s="5">
        <v>3.46</v>
      </c>
      <c r="F20" s="5">
        <v>30</v>
      </c>
      <c r="G20" s="5">
        <v>0</v>
      </c>
      <c r="H20" s="5">
        <v>162.84</v>
      </c>
    </row>
    <row r="21" spans="1:8" ht="15.75" x14ac:dyDescent="0.25">
      <c r="A21" s="25" t="s">
        <v>69</v>
      </c>
      <c r="B21" s="6" t="s">
        <v>70</v>
      </c>
      <c r="C21" s="11">
        <v>150</v>
      </c>
      <c r="D21" s="5">
        <v>0.12</v>
      </c>
      <c r="E21" s="5">
        <v>0.12</v>
      </c>
      <c r="F21" s="5">
        <v>17.91</v>
      </c>
      <c r="G21" s="5">
        <v>1.29</v>
      </c>
      <c r="H21" s="5">
        <v>73.2</v>
      </c>
    </row>
    <row r="22" spans="1:8" ht="15.75" x14ac:dyDescent="0.25">
      <c r="A22" s="25"/>
      <c r="B22" s="6" t="s">
        <v>27</v>
      </c>
      <c r="C22" s="5">
        <v>30</v>
      </c>
      <c r="D22" s="5">
        <v>7.98</v>
      </c>
      <c r="E22" s="5">
        <v>0.36</v>
      </c>
      <c r="F22" s="5">
        <v>10.02</v>
      </c>
      <c r="G22" s="5">
        <v>0</v>
      </c>
      <c r="H22" s="5">
        <v>52</v>
      </c>
    </row>
    <row r="23" spans="1:8" ht="15.75" x14ac:dyDescent="0.25">
      <c r="A23" s="26"/>
      <c r="B23" s="7" t="s">
        <v>5</v>
      </c>
      <c r="C23" s="12">
        <f t="shared" ref="C23:H23" si="2">(C16+C17+C18+C19+C20+C21+C22)</f>
        <v>557</v>
      </c>
      <c r="D23" s="7">
        <f t="shared" si="2"/>
        <v>23.439999999999998</v>
      </c>
      <c r="E23" s="7">
        <f t="shared" si="2"/>
        <v>24.91</v>
      </c>
      <c r="F23" s="7">
        <f t="shared" si="2"/>
        <v>69.88</v>
      </c>
      <c r="G23" s="7">
        <f t="shared" si="2"/>
        <v>16.62</v>
      </c>
      <c r="H23" s="7">
        <f t="shared" si="2"/>
        <v>541.68000000000006</v>
      </c>
    </row>
    <row r="24" spans="1:8" ht="15.75" x14ac:dyDescent="0.25">
      <c r="A24" s="26"/>
      <c r="B24" s="1"/>
      <c r="C24" s="4"/>
      <c r="D24" s="1"/>
      <c r="E24" s="1"/>
      <c r="F24" s="1"/>
      <c r="G24" s="1"/>
      <c r="H24" s="1"/>
    </row>
    <row r="25" spans="1:8" ht="15.75" x14ac:dyDescent="0.25">
      <c r="A25" s="41"/>
      <c r="B25" s="35" t="s">
        <v>7</v>
      </c>
      <c r="C25" s="36"/>
      <c r="D25" s="37"/>
      <c r="E25" s="37"/>
      <c r="F25" s="37"/>
      <c r="G25" s="37"/>
      <c r="H25" s="37"/>
    </row>
    <row r="26" spans="1:8" ht="31.5" x14ac:dyDescent="0.25">
      <c r="A26" s="38" t="s">
        <v>71</v>
      </c>
      <c r="B26" s="29" t="s">
        <v>72</v>
      </c>
      <c r="C26" s="30">
        <v>100</v>
      </c>
      <c r="D26" s="31">
        <v>4.7300000000000004</v>
      </c>
      <c r="E26" s="31">
        <v>6.83</v>
      </c>
      <c r="F26" s="31">
        <v>15.71</v>
      </c>
      <c r="G26" s="31">
        <v>10</v>
      </c>
      <c r="H26" s="31">
        <v>137</v>
      </c>
    </row>
    <row r="27" spans="1:8" ht="15.75" x14ac:dyDescent="0.25">
      <c r="A27" s="25" t="s">
        <v>73</v>
      </c>
      <c r="B27" s="6" t="s">
        <v>74</v>
      </c>
      <c r="C27" s="16">
        <v>150</v>
      </c>
      <c r="D27" s="5">
        <v>4.3499999999999996</v>
      </c>
      <c r="E27" s="5">
        <v>3.75</v>
      </c>
      <c r="F27" s="5">
        <v>6</v>
      </c>
      <c r="G27" s="5">
        <v>1.05</v>
      </c>
      <c r="H27" s="5">
        <v>75</v>
      </c>
    </row>
    <row r="28" spans="1:8" ht="15.75" x14ac:dyDescent="0.25">
      <c r="A28" s="22"/>
      <c r="B28" s="6" t="s">
        <v>31</v>
      </c>
      <c r="C28" s="5">
        <v>25</v>
      </c>
      <c r="D28" s="5">
        <v>1.97</v>
      </c>
      <c r="E28" s="5">
        <v>0.25</v>
      </c>
      <c r="F28" s="5">
        <v>12.07</v>
      </c>
      <c r="G28" s="5">
        <v>0</v>
      </c>
      <c r="H28" s="5">
        <v>59.1</v>
      </c>
    </row>
    <row r="29" spans="1:8" ht="15.75" x14ac:dyDescent="0.25">
      <c r="A29" s="2"/>
      <c r="B29" s="7" t="s">
        <v>8</v>
      </c>
      <c r="C29" s="12">
        <f t="shared" ref="C29:H29" si="3">(C26+C27+C28)</f>
        <v>275</v>
      </c>
      <c r="D29" s="7">
        <f t="shared" si="3"/>
        <v>11.05</v>
      </c>
      <c r="E29" s="7">
        <f t="shared" si="3"/>
        <v>10.83</v>
      </c>
      <c r="F29" s="7">
        <f t="shared" si="3"/>
        <v>33.78</v>
      </c>
      <c r="G29" s="7">
        <f t="shared" si="3"/>
        <v>11.05</v>
      </c>
      <c r="H29" s="7">
        <f t="shared" si="3"/>
        <v>271.10000000000002</v>
      </c>
    </row>
    <row r="30" spans="1:8" ht="15.75" x14ac:dyDescent="0.25">
      <c r="A30" s="3"/>
      <c r="B30" s="2"/>
      <c r="C30" s="17"/>
      <c r="D30" s="3"/>
      <c r="E30" s="3"/>
      <c r="F30" s="3"/>
      <c r="G30" s="3"/>
      <c r="H30" s="3"/>
    </row>
    <row r="31" spans="1:8" ht="15.75" x14ac:dyDescent="0.25">
      <c r="A31" s="3"/>
      <c r="B31" s="7" t="s">
        <v>36</v>
      </c>
      <c r="C31" s="12"/>
      <c r="D31" s="7">
        <f t="shared" ref="D31:H31" si="4">(D9+D13+D23+D29)</f>
        <v>46.399999999999991</v>
      </c>
      <c r="E31" s="7">
        <f t="shared" si="4"/>
        <v>48.54</v>
      </c>
      <c r="F31" s="7">
        <f t="shared" si="4"/>
        <v>172.91</v>
      </c>
      <c r="G31" s="7">
        <f t="shared" si="4"/>
        <v>60.92</v>
      </c>
      <c r="H31" s="7">
        <f t="shared" si="4"/>
        <v>1252.2800000000002</v>
      </c>
    </row>
  </sheetData>
  <mergeCells count="6">
    <mergeCell ref="H2:H3"/>
    <mergeCell ref="D2:F2"/>
    <mergeCell ref="A2:A3"/>
    <mergeCell ref="B2:B3"/>
    <mergeCell ref="C2:C3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topLeftCell="A4" workbookViewId="0">
      <selection activeCell="D32" sqref="D32:H32"/>
    </sheetView>
  </sheetViews>
  <sheetFormatPr defaultRowHeight="15" x14ac:dyDescent="0.25"/>
  <cols>
    <col min="1" max="1" width="9.42578125" customWidth="1"/>
    <col min="2" max="2" width="28.28515625" customWidth="1"/>
    <col min="3" max="3" width="11.42578125" customWidth="1"/>
    <col min="6" max="6" width="10.140625" customWidth="1"/>
    <col min="8" max="8" width="10.42578125" customWidth="1"/>
  </cols>
  <sheetData>
    <row r="2" spans="1:8" x14ac:dyDescent="0.25">
      <c r="A2" s="57" t="s">
        <v>0</v>
      </c>
      <c r="B2" s="57" t="s">
        <v>1</v>
      </c>
      <c r="C2" s="13"/>
      <c r="D2" s="64" t="s">
        <v>10</v>
      </c>
      <c r="E2" s="64"/>
      <c r="F2" s="64"/>
      <c r="G2" s="13"/>
      <c r="H2" s="57" t="s">
        <v>11</v>
      </c>
    </row>
    <row r="3" spans="1:8" ht="51" customHeight="1" x14ac:dyDescent="0.25">
      <c r="A3" s="57"/>
      <c r="B3" s="57"/>
      <c r="C3" s="15" t="s">
        <v>9</v>
      </c>
      <c r="D3" s="14" t="s">
        <v>32</v>
      </c>
      <c r="E3" s="14" t="s">
        <v>33</v>
      </c>
      <c r="F3" s="14" t="s">
        <v>34</v>
      </c>
      <c r="G3" s="15" t="s">
        <v>35</v>
      </c>
      <c r="H3" s="57"/>
    </row>
    <row r="4" spans="1:8" ht="15.75" x14ac:dyDescent="0.25">
      <c r="A4" s="32"/>
      <c r="B4" s="33" t="s">
        <v>58</v>
      </c>
      <c r="C4" s="9"/>
      <c r="D4" s="9"/>
      <c r="E4" s="9"/>
      <c r="F4" s="9"/>
      <c r="G4" s="9"/>
      <c r="H4" s="9"/>
    </row>
    <row r="5" spans="1:8" ht="15.75" x14ac:dyDescent="0.25">
      <c r="A5" s="32"/>
      <c r="B5" s="33" t="s">
        <v>2</v>
      </c>
      <c r="C5" s="9"/>
      <c r="D5" s="9"/>
      <c r="E5" s="9"/>
      <c r="F5" s="9"/>
      <c r="G5" s="9"/>
      <c r="H5" s="9"/>
    </row>
    <row r="6" spans="1:8" ht="15" customHeight="1" x14ac:dyDescent="0.25">
      <c r="A6" s="23" t="s">
        <v>38</v>
      </c>
      <c r="B6" s="6" t="s">
        <v>156</v>
      </c>
      <c r="C6" s="11">
        <v>160</v>
      </c>
      <c r="D6" s="5">
        <v>4.08</v>
      </c>
      <c r="E6" s="5">
        <v>4.08</v>
      </c>
      <c r="F6" s="5">
        <v>29.94</v>
      </c>
      <c r="G6" s="5">
        <v>0</v>
      </c>
      <c r="H6" s="5">
        <v>173</v>
      </c>
    </row>
    <row r="7" spans="1:8" ht="18" customHeight="1" x14ac:dyDescent="0.25">
      <c r="A7" s="23" t="s">
        <v>39</v>
      </c>
      <c r="B7" s="6" t="s">
        <v>57</v>
      </c>
      <c r="C7" s="11">
        <v>55</v>
      </c>
      <c r="D7" s="5">
        <v>2.4900000000000002</v>
      </c>
      <c r="E7" s="5">
        <v>3.93</v>
      </c>
      <c r="F7" s="5">
        <v>27.56</v>
      </c>
      <c r="G7" s="5">
        <v>0.1</v>
      </c>
      <c r="H7" s="5">
        <v>156</v>
      </c>
    </row>
    <row r="8" spans="1:8" ht="15.75" x14ac:dyDescent="0.25">
      <c r="A8" s="23" t="s">
        <v>41</v>
      </c>
      <c r="B8" s="6" t="s">
        <v>40</v>
      </c>
      <c r="C8" s="11">
        <v>150</v>
      </c>
      <c r="D8" s="5">
        <v>2.65</v>
      </c>
      <c r="E8" s="5">
        <v>2.33</v>
      </c>
      <c r="F8" s="5">
        <v>11.31</v>
      </c>
      <c r="G8" s="5">
        <v>1.19</v>
      </c>
      <c r="H8" s="5">
        <v>77</v>
      </c>
    </row>
    <row r="9" spans="1:8" ht="15.75" x14ac:dyDescent="0.25">
      <c r="A9" s="24"/>
      <c r="B9" s="7" t="s">
        <v>3</v>
      </c>
      <c r="C9" s="12">
        <f t="shared" ref="C9:H9" si="0">(C6+C7+C8)</f>
        <v>365</v>
      </c>
      <c r="D9" s="7">
        <f t="shared" si="0"/>
        <v>9.2200000000000006</v>
      </c>
      <c r="E9" s="7">
        <f t="shared" si="0"/>
        <v>10.34</v>
      </c>
      <c r="F9" s="7">
        <f t="shared" si="0"/>
        <v>68.81</v>
      </c>
      <c r="G9" s="7">
        <f t="shared" si="0"/>
        <v>1.29</v>
      </c>
      <c r="H9" s="7">
        <f t="shared" si="0"/>
        <v>406</v>
      </c>
    </row>
    <row r="10" spans="1:8" ht="15.75" x14ac:dyDescent="0.25">
      <c r="A10" s="24"/>
      <c r="B10" s="1"/>
      <c r="C10" s="4"/>
      <c r="D10" s="1"/>
      <c r="E10" s="1"/>
      <c r="F10" s="1"/>
      <c r="G10" s="1"/>
      <c r="H10" s="1"/>
    </row>
    <row r="11" spans="1:8" ht="15.75" x14ac:dyDescent="0.25">
      <c r="A11" s="34"/>
      <c r="B11" s="35" t="s">
        <v>12</v>
      </c>
      <c r="C11" s="36"/>
      <c r="D11" s="37"/>
      <c r="E11" s="37"/>
      <c r="F11" s="37"/>
      <c r="G11" s="37"/>
      <c r="H11" s="37"/>
    </row>
    <row r="12" spans="1:8" ht="15.75" x14ac:dyDescent="0.25">
      <c r="A12" s="28"/>
      <c r="B12" s="29" t="s">
        <v>42</v>
      </c>
      <c r="C12" s="30">
        <v>150</v>
      </c>
      <c r="D12" s="31">
        <v>0</v>
      </c>
      <c r="E12" s="31">
        <v>0</v>
      </c>
      <c r="F12" s="31">
        <v>18</v>
      </c>
      <c r="G12" s="31">
        <v>0</v>
      </c>
      <c r="H12" s="31">
        <v>72</v>
      </c>
    </row>
    <row r="13" spans="1:8" ht="15.75" x14ac:dyDescent="0.25">
      <c r="A13" s="24"/>
      <c r="B13" s="7" t="s">
        <v>6</v>
      </c>
      <c r="C13" s="12">
        <f t="shared" ref="C13:H13" si="1">(C12)</f>
        <v>150</v>
      </c>
      <c r="D13" s="7">
        <f t="shared" si="1"/>
        <v>0</v>
      </c>
      <c r="E13" s="7">
        <f t="shared" si="1"/>
        <v>0</v>
      </c>
      <c r="F13" s="7">
        <f t="shared" si="1"/>
        <v>18</v>
      </c>
      <c r="G13" s="7">
        <f t="shared" si="1"/>
        <v>0</v>
      </c>
      <c r="H13" s="7">
        <f t="shared" si="1"/>
        <v>72</v>
      </c>
    </row>
    <row r="14" spans="1:8" ht="15.75" x14ac:dyDescent="0.25">
      <c r="A14" s="24"/>
      <c r="B14" s="1"/>
      <c r="C14" s="4"/>
      <c r="D14" s="1"/>
      <c r="E14" s="1"/>
      <c r="F14" s="1"/>
      <c r="G14" s="1"/>
      <c r="H14" s="1"/>
    </row>
    <row r="15" spans="1:8" ht="15.75" x14ac:dyDescent="0.25">
      <c r="A15" s="34"/>
      <c r="B15" s="35" t="s">
        <v>4</v>
      </c>
      <c r="C15" s="36"/>
      <c r="D15" s="37"/>
      <c r="E15" s="37"/>
      <c r="F15" s="37"/>
      <c r="G15" s="37"/>
      <c r="H15" s="37"/>
    </row>
    <row r="16" spans="1:8" ht="17.25" customHeight="1" x14ac:dyDescent="0.25">
      <c r="A16" s="38" t="s">
        <v>44</v>
      </c>
      <c r="B16" s="29" t="s">
        <v>43</v>
      </c>
      <c r="C16" s="30">
        <v>30</v>
      </c>
      <c r="D16" s="31">
        <v>0.11</v>
      </c>
      <c r="E16" s="31">
        <v>1.55</v>
      </c>
      <c r="F16" s="31">
        <v>3.42</v>
      </c>
      <c r="G16" s="31">
        <v>9.7899999999999991</v>
      </c>
      <c r="H16" s="31">
        <v>29</v>
      </c>
    </row>
    <row r="17" spans="1:8" ht="34.5" customHeight="1" x14ac:dyDescent="0.25">
      <c r="A17" s="25" t="s">
        <v>45</v>
      </c>
      <c r="B17" s="6" t="s">
        <v>144</v>
      </c>
      <c r="C17" s="11">
        <v>160</v>
      </c>
      <c r="D17" s="5">
        <v>3.58</v>
      </c>
      <c r="E17" s="5">
        <v>1.69</v>
      </c>
      <c r="F17" s="5">
        <v>15.1</v>
      </c>
      <c r="G17" s="5">
        <v>11.52</v>
      </c>
      <c r="H17" s="5">
        <v>83.84</v>
      </c>
    </row>
    <row r="18" spans="1:8" ht="17.25" customHeight="1" x14ac:dyDescent="0.25">
      <c r="A18" s="25"/>
      <c r="B18" s="6" t="s">
        <v>97</v>
      </c>
      <c r="C18" s="11">
        <v>7</v>
      </c>
      <c r="D18" s="5">
        <v>0.18</v>
      </c>
      <c r="E18" s="5">
        <v>1.05</v>
      </c>
      <c r="F18" s="5">
        <v>0.25</v>
      </c>
      <c r="G18" s="5">
        <v>0</v>
      </c>
      <c r="H18" s="5">
        <v>11.2</v>
      </c>
    </row>
    <row r="19" spans="1:8" ht="31.5" x14ac:dyDescent="0.25">
      <c r="A19" s="25" t="s">
        <v>47</v>
      </c>
      <c r="B19" s="6" t="s">
        <v>46</v>
      </c>
      <c r="C19" s="11">
        <v>60</v>
      </c>
      <c r="D19" s="5">
        <v>2.89</v>
      </c>
      <c r="E19" s="5">
        <v>6.93</v>
      </c>
      <c r="F19" s="5">
        <v>4.4800000000000004</v>
      </c>
      <c r="G19" s="5">
        <v>0.26</v>
      </c>
      <c r="H19" s="5">
        <v>82</v>
      </c>
    </row>
    <row r="20" spans="1:8" ht="15.75" x14ac:dyDescent="0.25">
      <c r="A20" s="25" t="s">
        <v>48</v>
      </c>
      <c r="B20" s="6" t="s">
        <v>49</v>
      </c>
      <c r="C20" s="11">
        <v>100</v>
      </c>
      <c r="D20" s="5">
        <v>6.87</v>
      </c>
      <c r="E20" s="5">
        <v>4.87</v>
      </c>
      <c r="F20" s="5">
        <v>30.91</v>
      </c>
      <c r="G20" s="5">
        <v>0</v>
      </c>
      <c r="H20" s="5">
        <v>195</v>
      </c>
    </row>
    <row r="21" spans="1:8" ht="18" customHeight="1" x14ac:dyDescent="0.25">
      <c r="A21" s="25" t="s">
        <v>50</v>
      </c>
      <c r="B21" s="6" t="s">
        <v>51</v>
      </c>
      <c r="C21" s="11">
        <v>150</v>
      </c>
      <c r="D21" s="5">
        <v>0.33</v>
      </c>
      <c r="E21" s="5">
        <v>1.4999999999999999E-2</v>
      </c>
      <c r="F21" s="5">
        <v>20.82</v>
      </c>
      <c r="G21" s="5">
        <v>0.3</v>
      </c>
      <c r="H21" s="5">
        <v>84.75</v>
      </c>
    </row>
    <row r="22" spans="1:8" ht="15.75" x14ac:dyDescent="0.25">
      <c r="A22" s="25"/>
      <c r="B22" s="6" t="s">
        <v>27</v>
      </c>
      <c r="C22" s="11">
        <v>30</v>
      </c>
      <c r="D22" s="5">
        <v>7.98</v>
      </c>
      <c r="E22" s="5">
        <v>0.36</v>
      </c>
      <c r="F22" s="5">
        <v>10.02</v>
      </c>
      <c r="G22" s="5">
        <v>0</v>
      </c>
      <c r="H22" s="5">
        <v>52</v>
      </c>
    </row>
    <row r="23" spans="1:8" ht="15.75" x14ac:dyDescent="0.25">
      <c r="A23" s="25"/>
      <c r="B23" s="6" t="s">
        <v>31</v>
      </c>
      <c r="C23" s="5">
        <v>25</v>
      </c>
      <c r="D23" s="5">
        <v>1.97</v>
      </c>
      <c r="E23" s="5">
        <v>0.25</v>
      </c>
      <c r="F23" s="5">
        <v>12.07</v>
      </c>
      <c r="G23" s="5">
        <v>0</v>
      </c>
      <c r="H23" s="5">
        <v>59.1</v>
      </c>
    </row>
    <row r="24" spans="1:8" ht="15.75" x14ac:dyDescent="0.25">
      <c r="A24" s="26"/>
      <c r="B24" s="7" t="s">
        <v>5</v>
      </c>
      <c r="C24" s="12">
        <f t="shared" ref="C24:H24" si="2">(C16+C17+C18+C19+C20+C21+C22+C23)</f>
        <v>562</v>
      </c>
      <c r="D24" s="7">
        <f t="shared" si="2"/>
        <v>23.909999999999997</v>
      </c>
      <c r="E24" s="7">
        <f t="shared" si="2"/>
        <v>16.715</v>
      </c>
      <c r="F24" s="7">
        <f t="shared" si="2"/>
        <v>97.07</v>
      </c>
      <c r="G24" s="7">
        <f t="shared" si="2"/>
        <v>21.87</v>
      </c>
      <c r="H24" s="7">
        <f t="shared" si="2"/>
        <v>596.89</v>
      </c>
    </row>
    <row r="25" spans="1:8" ht="15.75" x14ac:dyDescent="0.25">
      <c r="A25" s="26"/>
      <c r="B25" s="1"/>
      <c r="C25" s="4"/>
      <c r="D25" s="1"/>
      <c r="E25" s="1"/>
      <c r="F25" s="1"/>
      <c r="G25" s="1"/>
      <c r="H25" s="1"/>
    </row>
    <row r="26" spans="1:8" ht="15.75" x14ac:dyDescent="0.25">
      <c r="A26" s="41"/>
      <c r="B26" s="35" t="s">
        <v>7</v>
      </c>
      <c r="C26" s="36"/>
      <c r="D26" s="37"/>
      <c r="E26" s="37"/>
      <c r="F26" s="37"/>
      <c r="G26" s="37"/>
      <c r="H26" s="37"/>
    </row>
    <row r="27" spans="1:8" s="18" customFormat="1" ht="31.5" x14ac:dyDescent="0.25">
      <c r="A27" s="28" t="s">
        <v>52</v>
      </c>
      <c r="B27" s="39" t="s">
        <v>53</v>
      </c>
      <c r="C27" s="40">
        <v>150</v>
      </c>
      <c r="D27" s="40">
        <v>3.31</v>
      </c>
      <c r="E27" s="40">
        <v>6.91</v>
      </c>
      <c r="F27" s="40">
        <v>8.1300000000000008</v>
      </c>
      <c r="G27" s="40">
        <v>0.69</v>
      </c>
      <c r="H27" s="40">
        <v>108.9</v>
      </c>
    </row>
    <row r="28" spans="1:8" ht="31.5" x14ac:dyDescent="0.25">
      <c r="A28" s="27" t="s">
        <v>142</v>
      </c>
      <c r="B28" s="6" t="s">
        <v>54</v>
      </c>
      <c r="C28" s="16">
        <v>35</v>
      </c>
      <c r="D28" s="5">
        <v>4.6100000000000003</v>
      </c>
      <c r="E28" s="5">
        <v>2.74</v>
      </c>
      <c r="F28" s="5">
        <v>14.59</v>
      </c>
      <c r="G28" s="5">
        <v>0.02</v>
      </c>
      <c r="H28" s="5">
        <v>101</v>
      </c>
    </row>
    <row r="29" spans="1:8" ht="15.75" x14ac:dyDescent="0.25">
      <c r="A29" s="22" t="s">
        <v>56</v>
      </c>
      <c r="B29" s="6" t="s">
        <v>55</v>
      </c>
      <c r="C29" s="11">
        <v>160.5</v>
      </c>
      <c r="D29" s="5">
        <v>7.0000000000000007E-2</v>
      </c>
      <c r="E29" s="5">
        <v>0.01</v>
      </c>
      <c r="F29" s="5">
        <v>7.1</v>
      </c>
      <c r="G29" s="5">
        <v>1.42</v>
      </c>
      <c r="H29" s="5">
        <v>29</v>
      </c>
    </row>
    <row r="30" spans="1:8" ht="15.75" x14ac:dyDescent="0.25">
      <c r="A30" s="2"/>
      <c r="B30" s="7" t="s">
        <v>8</v>
      </c>
      <c r="C30" s="12">
        <f>(C27+C28+C29)</f>
        <v>345.5</v>
      </c>
      <c r="D30" s="7">
        <f t="shared" ref="D30:H30" si="3">(D27+D28+D29)</f>
        <v>7.99</v>
      </c>
      <c r="E30" s="7">
        <f t="shared" si="3"/>
        <v>9.66</v>
      </c>
      <c r="F30" s="7">
        <f t="shared" si="3"/>
        <v>29.82</v>
      </c>
      <c r="G30" s="7">
        <f t="shared" si="3"/>
        <v>2.13</v>
      </c>
      <c r="H30" s="7">
        <f t="shared" si="3"/>
        <v>238.9</v>
      </c>
    </row>
    <row r="31" spans="1:8" ht="15.75" x14ac:dyDescent="0.25">
      <c r="A31" s="3"/>
      <c r="B31" s="2"/>
      <c r="C31" s="17"/>
      <c r="D31" s="3"/>
      <c r="E31" s="3"/>
      <c r="F31" s="3"/>
      <c r="G31" s="3"/>
      <c r="H31" s="3"/>
    </row>
    <row r="32" spans="1:8" ht="15.75" x14ac:dyDescent="0.25">
      <c r="A32" s="3"/>
      <c r="B32" s="7" t="s">
        <v>36</v>
      </c>
      <c r="C32" s="12"/>
      <c r="D32" s="7">
        <f>(D9+D13+D24+D30)</f>
        <v>41.12</v>
      </c>
      <c r="E32" s="7">
        <f>(E9+E13+E24+E30)</f>
        <v>36.715000000000003</v>
      </c>
      <c r="F32" s="7">
        <f>(F9+F13+F24+F30)</f>
        <v>213.7</v>
      </c>
      <c r="G32" s="7">
        <f>(G9+G13+G24+G30)</f>
        <v>25.29</v>
      </c>
      <c r="H32" s="7">
        <f>(H9+H13+H24+H30)</f>
        <v>1313.79</v>
      </c>
    </row>
  </sheetData>
  <mergeCells count="4">
    <mergeCell ref="D2:F2"/>
    <mergeCell ref="A2:A3"/>
    <mergeCell ref="B2:B3"/>
    <mergeCell ref="H2:H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sqref="A1:H1"/>
    </sheetView>
  </sheetViews>
  <sheetFormatPr defaultRowHeight="15" x14ac:dyDescent="0.25"/>
  <cols>
    <col min="1" max="1" width="9.85546875" customWidth="1"/>
    <col min="2" max="2" width="28.28515625" customWidth="1"/>
    <col min="3" max="3" width="11.42578125" customWidth="1"/>
    <col min="8" max="8" width="10.42578125" customWidth="1"/>
  </cols>
  <sheetData>
    <row r="1" spans="1:8" ht="72.75" customHeight="1" x14ac:dyDescent="0.25">
      <c r="A1" s="65" t="s">
        <v>167</v>
      </c>
      <c r="B1" s="65"/>
      <c r="C1" s="65"/>
      <c r="D1" s="65"/>
      <c r="E1" s="65"/>
      <c r="F1" s="65"/>
      <c r="G1" s="65"/>
      <c r="H1" s="65"/>
    </row>
    <row r="2" spans="1:8" x14ac:dyDescent="0.25">
      <c r="A2" s="59" t="s">
        <v>0</v>
      </c>
      <c r="B2" s="59" t="s">
        <v>1</v>
      </c>
      <c r="C2" s="59" t="s">
        <v>9</v>
      </c>
      <c r="D2" s="64" t="s">
        <v>10</v>
      </c>
      <c r="E2" s="64"/>
      <c r="F2" s="64"/>
      <c r="G2" s="59" t="s">
        <v>35</v>
      </c>
      <c r="H2" s="59" t="s">
        <v>11</v>
      </c>
    </row>
    <row r="3" spans="1:8" ht="51" customHeight="1" x14ac:dyDescent="0.25">
      <c r="A3" s="60"/>
      <c r="B3" s="60"/>
      <c r="C3" s="60"/>
      <c r="D3" s="14" t="s">
        <v>32</v>
      </c>
      <c r="E3" s="14" t="s">
        <v>33</v>
      </c>
      <c r="F3" s="14" t="s">
        <v>34</v>
      </c>
      <c r="G3" s="60"/>
      <c r="H3" s="60"/>
    </row>
    <row r="4" spans="1:8" ht="15.75" x14ac:dyDescent="0.25">
      <c r="A4" s="21"/>
      <c r="B4" s="33" t="s">
        <v>59</v>
      </c>
      <c r="C4" s="9"/>
      <c r="D4" s="9"/>
      <c r="E4" s="9"/>
      <c r="F4" s="9"/>
      <c r="G4" s="9"/>
      <c r="H4" s="9"/>
    </row>
    <row r="5" spans="1:8" ht="15.75" x14ac:dyDescent="0.25">
      <c r="A5" s="21"/>
      <c r="B5" s="33" t="s">
        <v>2</v>
      </c>
      <c r="C5" s="9"/>
      <c r="D5" s="9"/>
      <c r="E5" s="9"/>
      <c r="F5" s="9"/>
      <c r="G5" s="9"/>
      <c r="H5" s="9"/>
    </row>
    <row r="6" spans="1:8" ht="32.25" customHeight="1" x14ac:dyDescent="0.25">
      <c r="A6" s="19" t="s">
        <v>13</v>
      </c>
      <c r="B6" s="6" t="s">
        <v>169</v>
      </c>
      <c r="C6" s="5">
        <v>160</v>
      </c>
      <c r="D6" s="11">
        <v>4.0599999999999996</v>
      </c>
      <c r="E6" s="5">
        <v>10.029999999999999</v>
      </c>
      <c r="F6" s="5">
        <v>28.96</v>
      </c>
      <c r="G6" s="5">
        <v>1.56</v>
      </c>
      <c r="H6" s="5">
        <v>230</v>
      </c>
    </row>
    <row r="7" spans="1:8" ht="18" customHeight="1" x14ac:dyDescent="0.25">
      <c r="A7" s="19" t="s">
        <v>14</v>
      </c>
      <c r="B7" s="6" t="s">
        <v>15</v>
      </c>
      <c r="C7" s="5">
        <v>40</v>
      </c>
      <c r="D7" s="5">
        <v>2.4500000000000002</v>
      </c>
      <c r="E7" s="5">
        <v>7.55</v>
      </c>
      <c r="F7" s="5">
        <v>14.62</v>
      </c>
      <c r="G7" s="5">
        <v>0</v>
      </c>
      <c r="H7" s="5">
        <v>136</v>
      </c>
    </row>
    <row r="8" spans="1:8" ht="31.5" x14ac:dyDescent="0.25">
      <c r="A8" s="19" t="s">
        <v>16</v>
      </c>
      <c r="B8" s="6" t="s">
        <v>17</v>
      </c>
      <c r="C8" s="5">
        <v>150</v>
      </c>
      <c r="D8" s="5">
        <v>2.34</v>
      </c>
      <c r="E8" s="5">
        <v>2</v>
      </c>
      <c r="F8" s="5">
        <v>10.63</v>
      </c>
      <c r="G8" s="5">
        <v>0.98</v>
      </c>
      <c r="H8" s="5">
        <v>70</v>
      </c>
    </row>
    <row r="9" spans="1:8" ht="15.75" x14ac:dyDescent="0.25">
      <c r="A9" s="21"/>
      <c r="B9" s="7" t="s">
        <v>3</v>
      </c>
      <c r="C9" s="7">
        <f t="shared" ref="C9:H9" si="0">(C6+C7+C8)</f>
        <v>350</v>
      </c>
      <c r="D9" s="7">
        <f t="shared" si="0"/>
        <v>8.85</v>
      </c>
      <c r="E9" s="7">
        <f t="shared" si="0"/>
        <v>19.579999999999998</v>
      </c>
      <c r="F9" s="7">
        <f t="shared" si="0"/>
        <v>54.21</v>
      </c>
      <c r="G9" s="7">
        <f t="shared" si="0"/>
        <v>2.54</v>
      </c>
      <c r="H9" s="7">
        <f t="shared" si="0"/>
        <v>436</v>
      </c>
    </row>
    <row r="10" spans="1:8" ht="15.75" x14ac:dyDescent="0.25">
      <c r="A10" s="20"/>
      <c r="B10" s="1"/>
      <c r="C10" s="1"/>
      <c r="D10" s="1"/>
      <c r="E10" s="1"/>
      <c r="F10" s="1"/>
      <c r="G10" s="1"/>
      <c r="H10" s="1"/>
    </row>
    <row r="11" spans="1:8" ht="15.75" x14ac:dyDescent="0.25">
      <c r="A11" s="43"/>
      <c r="B11" s="35" t="s">
        <v>12</v>
      </c>
      <c r="C11" s="37"/>
      <c r="D11" s="37"/>
      <c r="E11" s="37"/>
      <c r="F11" s="37"/>
      <c r="G11" s="37"/>
      <c r="H11" s="37"/>
    </row>
    <row r="12" spans="1:8" ht="15.75" x14ac:dyDescent="0.25">
      <c r="A12" s="42" t="s">
        <v>18</v>
      </c>
      <c r="B12" s="29" t="s">
        <v>149</v>
      </c>
      <c r="C12" s="31">
        <v>150</v>
      </c>
      <c r="D12" s="31">
        <v>0.75</v>
      </c>
      <c r="E12" s="31">
        <v>0</v>
      </c>
      <c r="F12" s="31">
        <v>15.15</v>
      </c>
      <c r="G12" s="31">
        <v>3</v>
      </c>
      <c r="H12" s="31">
        <v>64</v>
      </c>
    </row>
    <row r="13" spans="1:8" ht="15.75" x14ac:dyDescent="0.25">
      <c r="A13" s="21"/>
      <c r="B13" s="7" t="s">
        <v>6</v>
      </c>
      <c r="C13" s="7">
        <f t="shared" ref="C13:H13" si="1">(C12)</f>
        <v>150</v>
      </c>
      <c r="D13" s="7">
        <f t="shared" si="1"/>
        <v>0.75</v>
      </c>
      <c r="E13" s="7">
        <f t="shared" si="1"/>
        <v>0</v>
      </c>
      <c r="F13" s="7">
        <f t="shared" si="1"/>
        <v>15.15</v>
      </c>
      <c r="G13" s="7">
        <f t="shared" si="1"/>
        <v>3</v>
      </c>
      <c r="H13" s="7">
        <f t="shared" si="1"/>
        <v>64</v>
      </c>
    </row>
    <row r="14" spans="1:8" ht="15.75" x14ac:dyDescent="0.25">
      <c r="A14" s="20"/>
      <c r="B14" s="1"/>
      <c r="C14" s="1"/>
      <c r="D14" s="1"/>
      <c r="E14" s="1"/>
      <c r="F14" s="1"/>
      <c r="G14" s="1"/>
      <c r="H14" s="1"/>
    </row>
    <row r="15" spans="1:8" ht="15.75" x14ac:dyDescent="0.25">
      <c r="A15" s="43"/>
      <c r="B15" s="35" t="s">
        <v>4</v>
      </c>
      <c r="C15" s="37"/>
      <c r="D15" s="37"/>
      <c r="E15" s="37"/>
      <c r="F15" s="37"/>
      <c r="G15" s="37"/>
      <c r="H15" s="37"/>
    </row>
    <row r="16" spans="1:8" ht="15.75" x14ac:dyDescent="0.25">
      <c r="A16" s="42" t="s">
        <v>185</v>
      </c>
      <c r="B16" s="29" t="s">
        <v>186</v>
      </c>
      <c r="C16" s="31">
        <v>30</v>
      </c>
      <c r="D16" s="31">
        <v>0.37</v>
      </c>
      <c r="E16" s="31">
        <v>0.03</v>
      </c>
      <c r="F16" s="31">
        <v>3.48</v>
      </c>
      <c r="G16" s="31">
        <v>1.44</v>
      </c>
      <c r="H16" s="31">
        <v>15.7</v>
      </c>
    </row>
    <row r="17" spans="1:8" ht="19.5" customHeight="1" x14ac:dyDescent="0.25">
      <c r="A17" s="19" t="s">
        <v>20</v>
      </c>
      <c r="B17" s="6" t="s">
        <v>21</v>
      </c>
      <c r="C17" s="11">
        <v>160</v>
      </c>
      <c r="D17" s="5">
        <v>6.88</v>
      </c>
      <c r="E17" s="5">
        <v>6.72</v>
      </c>
      <c r="F17" s="5">
        <v>14.06</v>
      </c>
      <c r="G17" s="5">
        <v>4.29</v>
      </c>
      <c r="H17" s="5">
        <v>133.80000000000001</v>
      </c>
    </row>
    <row r="18" spans="1:8" ht="15.75" x14ac:dyDescent="0.25">
      <c r="A18" s="19" t="s">
        <v>22</v>
      </c>
      <c r="B18" s="6" t="s">
        <v>23</v>
      </c>
      <c r="C18" s="5">
        <v>60</v>
      </c>
      <c r="D18" s="5">
        <v>8.93</v>
      </c>
      <c r="E18" s="5">
        <v>6.74</v>
      </c>
      <c r="F18" s="5">
        <v>8.9700000000000006</v>
      </c>
      <c r="G18" s="5">
        <v>0</v>
      </c>
      <c r="H18" s="5">
        <v>132</v>
      </c>
    </row>
    <row r="19" spans="1:8" ht="31.5" x14ac:dyDescent="0.25">
      <c r="A19" s="19" t="s">
        <v>24</v>
      </c>
      <c r="B19" s="6" t="s">
        <v>25</v>
      </c>
      <c r="C19" s="5">
        <v>120</v>
      </c>
      <c r="D19" s="5">
        <v>4.41</v>
      </c>
      <c r="E19" s="5">
        <v>3.61</v>
      </c>
      <c r="F19" s="5">
        <v>21.15</v>
      </c>
      <c r="G19" s="5">
        <v>0</v>
      </c>
      <c r="H19" s="5">
        <v>134.76</v>
      </c>
    </row>
    <row r="20" spans="1:8" ht="15.75" x14ac:dyDescent="0.25">
      <c r="A20" s="19" t="s">
        <v>37</v>
      </c>
      <c r="B20" s="6" t="s">
        <v>26</v>
      </c>
      <c r="C20" s="5">
        <v>150</v>
      </c>
      <c r="D20" s="5">
        <v>0.13</v>
      </c>
      <c r="E20" s="5">
        <v>0.06</v>
      </c>
      <c r="F20" s="5">
        <v>20.04</v>
      </c>
      <c r="G20" s="5">
        <v>18.3</v>
      </c>
      <c r="H20" s="5">
        <v>81.599999999999994</v>
      </c>
    </row>
    <row r="21" spans="1:8" ht="15.75" x14ac:dyDescent="0.25">
      <c r="A21" s="19"/>
      <c r="B21" s="6" t="s">
        <v>27</v>
      </c>
      <c r="C21" s="5">
        <v>30</v>
      </c>
      <c r="D21" s="5">
        <v>7.98</v>
      </c>
      <c r="E21" s="5">
        <v>0.36</v>
      </c>
      <c r="F21" s="5">
        <v>10.02</v>
      </c>
      <c r="G21" s="5">
        <v>0</v>
      </c>
      <c r="H21" s="5">
        <v>52</v>
      </c>
    </row>
    <row r="22" spans="1:8" ht="15.75" x14ac:dyDescent="0.25">
      <c r="A22" s="20"/>
      <c r="B22" s="7" t="s">
        <v>5</v>
      </c>
      <c r="C22" s="7">
        <f t="shared" ref="C22:H22" si="2">(C16+C17+C18+C19+C20+C21)</f>
        <v>550</v>
      </c>
      <c r="D22" s="7">
        <f t="shared" si="2"/>
        <v>28.7</v>
      </c>
      <c r="E22" s="7">
        <f t="shared" si="2"/>
        <v>17.52</v>
      </c>
      <c r="F22" s="7">
        <f t="shared" si="2"/>
        <v>77.719999999999985</v>
      </c>
      <c r="G22" s="7">
        <f t="shared" si="2"/>
        <v>24.03</v>
      </c>
      <c r="H22" s="7">
        <f t="shared" si="2"/>
        <v>549.86</v>
      </c>
    </row>
    <row r="23" spans="1:8" ht="15.75" x14ac:dyDescent="0.25">
      <c r="A23" s="20"/>
      <c r="B23" s="1"/>
      <c r="C23" s="1"/>
      <c r="D23" s="1"/>
      <c r="E23" s="1"/>
      <c r="F23" s="1"/>
      <c r="G23" s="1"/>
      <c r="H23" s="1"/>
    </row>
    <row r="24" spans="1:8" ht="15.75" x14ac:dyDescent="0.25">
      <c r="A24" s="43"/>
      <c r="B24" s="35" t="s">
        <v>7</v>
      </c>
      <c r="C24" s="37"/>
      <c r="D24" s="37"/>
      <c r="E24" s="37"/>
      <c r="F24" s="37"/>
      <c r="G24" s="37"/>
      <c r="H24" s="37"/>
    </row>
    <row r="25" spans="1:8" ht="15.75" x14ac:dyDescent="0.25">
      <c r="A25" s="42" t="s">
        <v>28</v>
      </c>
      <c r="B25" s="29" t="s">
        <v>168</v>
      </c>
      <c r="C25" s="31">
        <v>105</v>
      </c>
      <c r="D25" s="31">
        <v>4.05</v>
      </c>
      <c r="E25" s="31">
        <v>9.8699999999999992</v>
      </c>
      <c r="F25" s="31">
        <v>14.85</v>
      </c>
      <c r="G25" s="31">
        <v>16.059999999999999</v>
      </c>
      <c r="H25" s="31">
        <v>164</v>
      </c>
    </row>
    <row r="26" spans="1:8" ht="15.75" x14ac:dyDescent="0.25">
      <c r="A26" s="19" t="s">
        <v>29</v>
      </c>
      <c r="B26" s="6" t="s">
        <v>30</v>
      </c>
      <c r="C26" s="10">
        <v>157</v>
      </c>
      <c r="D26" s="5">
        <v>0.04</v>
      </c>
      <c r="E26" s="5">
        <v>0.01</v>
      </c>
      <c r="F26" s="5">
        <v>6.99</v>
      </c>
      <c r="G26" s="5">
        <v>0.02</v>
      </c>
      <c r="H26" s="5">
        <v>28</v>
      </c>
    </row>
    <row r="27" spans="1:8" ht="15.75" x14ac:dyDescent="0.25">
      <c r="A27" s="19"/>
      <c r="B27" s="6" t="s">
        <v>31</v>
      </c>
      <c r="C27" s="5">
        <v>25</v>
      </c>
      <c r="D27" s="5">
        <v>1.97</v>
      </c>
      <c r="E27" s="5">
        <v>0.25</v>
      </c>
      <c r="F27" s="5">
        <v>12.07</v>
      </c>
      <c r="G27" s="5">
        <v>0</v>
      </c>
      <c r="H27" s="5">
        <v>59.1</v>
      </c>
    </row>
    <row r="28" spans="1:8" ht="15.75" x14ac:dyDescent="0.25">
      <c r="A28" s="2"/>
      <c r="B28" s="7" t="s">
        <v>8</v>
      </c>
      <c r="C28" s="7">
        <f t="shared" ref="C28:H28" si="3">(C25+C26+C27)</f>
        <v>287</v>
      </c>
      <c r="D28" s="7">
        <f t="shared" si="3"/>
        <v>6.06</v>
      </c>
      <c r="E28" s="7">
        <f t="shared" si="3"/>
        <v>10.129999999999999</v>
      </c>
      <c r="F28" s="7">
        <f t="shared" si="3"/>
        <v>33.909999999999997</v>
      </c>
      <c r="G28" s="7">
        <f t="shared" si="3"/>
        <v>16.079999999999998</v>
      </c>
      <c r="H28" s="7">
        <f t="shared" si="3"/>
        <v>251.1</v>
      </c>
    </row>
    <row r="29" spans="1:8" ht="15.75" x14ac:dyDescent="0.25">
      <c r="A29" s="3"/>
      <c r="B29" s="2"/>
      <c r="C29" s="3"/>
      <c r="D29" s="3"/>
      <c r="E29" s="3"/>
      <c r="F29" s="3"/>
      <c r="G29" s="3"/>
      <c r="H29" s="3"/>
    </row>
    <row r="30" spans="1:8" ht="15.75" x14ac:dyDescent="0.25">
      <c r="A30" s="3"/>
      <c r="B30" s="7" t="s">
        <v>36</v>
      </c>
      <c r="C30" s="7"/>
      <c r="D30" s="7">
        <f t="shared" ref="D30:H30" si="4">(D9+D13+D22+D28)</f>
        <v>44.36</v>
      </c>
      <c r="E30" s="7">
        <f t="shared" si="4"/>
        <v>47.22999999999999</v>
      </c>
      <c r="F30" s="7">
        <f t="shared" si="4"/>
        <v>180.98999999999998</v>
      </c>
      <c r="G30" s="7">
        <f t="shared" si="4"/>
        <v>45.65</v>
      </c>
      <c r="H30" s="7">
        <f t="shared" si="4"/>
        <v>1300.96</v>
      </c>
    </row>
  </sheetData>
  <mergeCells count="7">
    <mergeCell ref="A1:H1"/>
    <mergeCell ref="H2:H3"/>
    <mergeCell ref="D2:F2"/>
    <mergeCell ref="A2:A3"/>
    <mergeCell ref="B2:B3"/>
    <mergeCell ref="G2:G3"/>
    <mergeCell ref="C2:C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9"/>
  <sheetViews>
    <sheetView workbookViewId="0">
      <selection activeCell="C19" sqref="C19:G19"/>
    </sheetView>
  </sheetViews>
  <sheetFormatPr defaultRowHeight="15" x14ac:dyDescent="0.25"/>
  <sheetData>
    <row r="5" spans="1:7" x14ac:dyDescent="0.25">
      <c r="A5" t="s">
        <v>184</v>
      </c>
    </row>
    <row r="6" spans="1:7" ht="15.75" thickBot="1" x14ac:dyDescent="0.3"/>
    <row r="7" spans="1:7" ht="16.5" thickBot="1" x14ac:dyDescent="0.3">
      <c r="A7" s="47" t="s">
        <v>174</v>
      </c>
      <c r="C7" s="51">
        <v>44.36</v>
      </c>
      <c r="D7" s="52">
        <v>47.23</v>
      </c>
      <c r="E7" s="52">
        <v>180.99</v>
      </c>
      <c r="F7" s="52">
        <v>45.65</v>
      </c>
      <c r="G7" s="52">
        <v>1300.96</v>
      </c>
    </row>
    <row r="8" spans="1:7" ht="15.75" thickBot="1" x14ac:dyDescent="0.3">
      <c r="A8" s="48" t="s">
        <v>175</v>
      </c>
      <c r="C8" s="53">
        <v>41.12</v>
      </c>
      <c r="D8" s="54">
        <v>36.715000000000003</v>
      </c>
      <c r="E8" s="54">
        <v>213.7</v>
      </c>
      <c r="F8" s="54">
        <v>25.29</v>
      </c>
      <c r="G8" s="54">
        <v>1313.79</v>
      </c>
    </row>
    <row r="9" spans="1:7" ht="15.75" thickBot="1" x14ac:dyDescent="0.3">
      <c r="A9" s="48" t="s">
        <v>176</v>
      </c>
      <c r="C9" s="53">
        <v>46.4</v>
      </c>
      <c r="D9" s="54">
        <v>48.54</v>
      </c>
      <c r="E9" s="54">
        <v>172.91</v>
      </c>
      <c r="F9" s="54">
        <v>60.92</v>
      </c>
      <c r="G9" s="54">
        <v>1252.28</v>
      </c>
    </row>
    <row r="10" spans="1:7" ht="15.75" thickBot="1" x14ac:dyDescent="0.3">
      <c r="A10" s="48" t="s">
        <v>177</v>
      </c>
      <c r="C10" s="53">
        <v>38.39</v>
      </c>
      <c r="D10" s="54">
        <v>40.29</v>
      </c>
      <c r="E10" s="54">
        <v>171.76</v>
      </c>
      <c r="F10" s="54">
        <v>46.97</v>
      </c>
      <c r="G10" s="54">
        <v>1091.79</v>
      </c>
    </row>
    <row r="11" spans="1:7" ht="15.75" thickBot="1" x14ac:dyDescent="0.3">
      <c r="A11" s="48" t="s">
        <v>178</v>
      </c>
      <c r="C11" s="53">
        <v>43.65</v>
      </c>
      <c r="D11" s="54">
        <v>46.164999999999999</v>
      </c>
      <c r="E11" s="54">
        <v>174.22</v>
      </c>
      <c r="F11" s="54">
        <v>37.43</v>
      </c>
      <c r="G11" s="54">
        <v>1224.8499999999999</v>
      </c>
    </row>
    <row r="12" spans="1:7" ht="15.75" thickBot="1" x14ac:dyDescent="0.3">
      <c r="A12" s="48" t="s">
        <v>179</v>
      </c>
      <c r="C12" s="53">
        <v>41.58</v>
      </c>
      <c r="D12" s="54">
        <v>46.244999999999997</v>
      </c>
      <c r="E12" s="54">
        <v>166.05</v>
      </c>
      <c r="F12" s="54">
        <v>47.71</v>
      </c>
      <c r="G12" s="54">
        <v>1184.23</v>
      </c>
    </row>
    <row r="13" spans="1:7" ht="15.75" thickBot="1" x14ac:dyDescent="0.3">
      <c r="A13" s="48" t="s">
        <v>180</v>
      </c>
      <c r="C13" s="53">
        <v>49.35</v>
      </c>
      <c r="D13" s="54">
        <v>53.774999999999999</v>
      </c>
      <c r="E13" s="54">
        <v>224.01</v>
      </c>
      <c r="F13" s="54">
        <v>27.2</v>
      </c>
      <c r="G13" s="54">
        <v>1639.69</v>
      </c>
    </row>
    <row r="14" spans="1:7" ht="15.75" thickBot="1" x14ac:dyDescent="0.3">
      <c r="A14" s="48" t="s">
        <v>181</v>
      </c>
      <c r="C14" s="53">
        <v>39.56</v>
      </c>
      <c r="D14" s="54">
        <v>42.07</v>
      </c>
      <c r="E14" s="54">
        <v>174.36</v>
      </c>
      <c r="F14" s="54">
        <v>36.049999999999997</v>
      </c>
      <c r="G14" s="54">
        <v>1213</v>
      </c>
    </row>
    <row r="15" spans="1:7" ht="15.75" thickBot="1" x14ac:dyDescent="0.3">
      <c r="A15" s="48" t="s">
        <v>182</v>
      </c>
      <c r="C15" s="53">
        <v>45.27</v>
      </c>
      <c r="D15" s="54">
        <v>47.97</v>
      </c>
      <c r="E15" s="54">
        <v>172.39</v>
      </c>
      <c r="F15" s="54">
        <v>48.18</v>
      </c>
      <c r="G15" s="54">
        <v>1424.03</v>
      </c>
    </row>
    <row r="16" spans="1:7" ht="15.75" thickBot="1" x14ac:dyDescent="0.3">
      <c r="A16" s="48" t="s">
        <v>183</v>
      </c>
      <c r="C16" s="53">
        <v>44.42</v>
      </c>
      <c r="D16" s="54">
        <v>46.155000000000001</v>
      </c>
      <c r="E16" s="54">
        <v>177.3</v>
      </c>
      <c r="F16" s="54">
        <v>37.159999999999997</v>
      </c>
      <c r="G16" s="54">
        <v>1291.23</v>
      </c>
    </row>
    <row r="19" spans="3:7" x14ac:dyDescent="0.25">
      <c r="C19" s="49">
        <f>(C7+C8+C9+C10+C11+C12+C13+C14+C15+C16)/10</f>
        <v>43.410000000000004</v>
      </c>
      <c r="D19" s="49">
        <f>(D7+D8+D9+D10+D11+D12+D13+D14+D15+D16)/10</f>
        <v>45.515499999999989</v>
      </c>
      <c r="E19" s="49">
        <f>(E7+E8+E9+E10+E11+E12+E13+E14+E15+E16)/10</f>
        <v>182.76899999999998</v>
      </c>
      <c r="F19" s="49">
        <f>(F7+F8+F9+F10+F11+F12+F13+F14+F15+F16)/10</f>
        <v>41.256000000000007</v>
      </c>
      <c r="G19" s="49">
        <f>(G7+G8+G9+G10+G11+G12+G13+G14+G15+G16)/10</f>
        <v>1293.585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775E8-9BD9-4103-9F90-9195B1FD493B}"/>
</file>

<file path=customXml/itemProps2.xml><?xml version="1.0" encoding="utf-8"?>
<ds:datastoreItem xmlns:ds="http://schemas.openxmlformats.org/officeDocument/2006/customXml" ds:itemID="{9EEF22C0-61FB-4900-8F89-BE8EB5B40E7D}"/>
</file>

<file path=customXml/itemProps3.xml><?xml version="1.0" encoding="utf-8"?>
<ds:datastoreItem xmlns:ds="http://schemas.openxmlformats.org/officeDocument/2006/customXml" ds:itemID="{34A2A9E3-D9DA-4E92-B562-138B517E4FC4}"/>
</file>

<file path=customXml/itemProps4.xml><?xml version="1.0" encoding="utf-8"?>
<ds:datastoreItem xmlns:ds="http://schemas.openxmlformats.org/officeDocument/2006/customXml" ds:itemID="{98392440-5457-48F6-A10A-6207AE3FC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10 день  </vt:lpstr>
      <vt:lpstr>9 день </vt:lpstr>
      <vt:lpstr>8 день      </vt:lpstr>
      <vt:lpstr>7 день     </vt:lpstr>
      <vt:lpstr>6 день    </vt:lpstr>
      <vt:lpstr>5 день    </vt:lpstr>
      <vt:lpstr>4 день   </vt:lpstr>
      <vt:lpstr>3 день  </vt:lpstr>
      <vt:lpstr>2 день </vt:lpstr>
      <vt:lpstr>1 день</vt:lpstr>
      <vt:lpstr>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