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95" i="1" l="1"/>
  <c r="B195" i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J176" i="1"/>
  <c r="H176" i="1"/>
  <c r="F176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J157" i="1"/>
  <c r="H157" i="1"/>
  <c r="F157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J138" i="1"/>
  <c r="H138" i="1"/>
  <c r="F138" i="1"/>
  <c r="B138" i="1"/>
  <c r="A138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J119" i="1"/>
  <c r="H119" i="1"/>
  <c r="F119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J100" i="1"/>
  <c r="H100" i="1"/>
  <c r="F100" i="1"/>
  <c r="B100" i="1"/>
  <c r="A100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J81" i="1"/>
  <c r="H81" i="1"/>
  <c r="F81" i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J62" i="1"/>
  <c r="H62" i="1"/>
  <c r="F62" i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J43" i="1"/>
  <c r="H43" i="1"/>
  <c r="F43" i="1"/>
  <c r="B43" i="1"/>
  <c r="A43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J24" i="1"/>
  <c r="H24" i="1"/>
  <c r="H196" i="1" s="1"/>
  <c r="F24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G24" i="1" s="1"/>
  <c r="F13" i="1"/>
  <c r="F196" i="1" l="1"/>
  <c r="G196" i="1"/>
  <c r="J196" i="1"/>
</calcChain>
</file>

<file path=xl/sharedStrings.xml><?xml version="1.0" encoding="utf-8"?>
<sst xmlns="http://schemas.openxmlformats.org/spreadsheetml/2006/main" count="407" uniqueCount="150">
  <si>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</si>
  <si>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</si>
  <si>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</si>
  <si>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</si>
  <si>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</si>
  <si>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</si>
  <si>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Фомичев В С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</si>
  <si>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</si>
  <si>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</si>
  <si>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</si>
  <si>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</si>
  <si>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</si>
  <si>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</si>
  <si>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</si>
  <si>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</si>
  <si>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</si>
  <si>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</si>
  <si>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</si>
  <si>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</si>
  <si>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</si>
  <si>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</si>
  <si>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</si>
  <si>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</si>
  <si>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</si>
  <si>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</si>
  <si>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</si>
  <si>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</si>
  <si>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</si>
  <si>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</si>
  <si>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</si>
  <si>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</si>
  <si>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</si>
  <si>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</si>
  <si>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с растительным маслом</t>
  </si>
  <si>
    <t>54-16з</t>
  </si>
  <si>
    <t>1=00</t>
  </si>
  <si>
    <t>1 блюдо</t>
  </si>
  <si>
    <t>Суп из овощей с мясными фрикадельками</t>
  </si>
  <si>
    <t>54-5с</t>
  </si>
  <si>
    <t>19=00</t>
  </si>
  <si>
    <t>2 блюдо</t>
  </si>
  <si>
    <t>Котлета из курицы</t>
  </si>
  <si>
    <t>54-5м</t>
  </si>
  <si>
    <t>13=00</t>
  </si>
  <si>
    <t>гарнир</t>
  </si>
  <si>
    <t>Картофельное пюре</t>
  </si>
  <si>
    <t>54-11г</t>
  </si>
  <si>
    <t>7=00</t>
  </si>
  <si>
    <t>напиток</t>
  </si>
  <si>
    <t>Кисель</t>
  </si>
  <si>
    <t>3=00</t>
  </si>
  <si>
    <t>хлеб бел.</t>
  </si>
  <si>
    <t>Хлеб пшеничный</t>
  </si>
  <si>
    <t>4=00</t>
  </si>
  <si>
    <t>хлеб черн.</t>
  </si>
  <si>
    <t>Хлеб ржаной</t>
  </si>
  <si>
    <t>2=00</t>
  </si>
  <si>
    <t>Яблоко</t>
  </si>
  <si>
    <t>30=00</t>
  </si>
  <si>
    <t>88=00</t>
  </si>
  <si>
    <t>Итого за день:</t>
  </si>
  <si>
    <t>Огурец в нарезке</t>
  </si>
  <si>
    <t>54-2з</t>
  </si>
  <si>
    <t>6=00</t>
  </si>
  <si>
    <t>Борщ с капустой и картофелем со сметаной</t>
  </si>
  <si>
    <t>54-2с</t>
  </si>
  <si>
    <t>11=00</t>
  </si>
  <si>
    <t>Рыба тушеная в томате с овощами</t>
  </si>
  <si>
    <t>54-11р</t>
  </si>
  <si>
    <t>23=00</t>
  </si>
  <si>
    <t>Рис отварной с маслом сливочным</t>
  </si>
  <si>
    <t>54-6г</t>
  </si>
  <si>
    <t>12=00</t>
  </si>
  <si>
    <t>Сок фруктовый</t>
  </si>
  <si>
    <t>10=00</t>
  </si>
  <si>
    <t>Груша</t>
  </si>
  <si>
    <t>20=00</t>
  </si>
  <si>
    <t>Помидор в нарезке</t>
  </si>
  <si>
    <t>54-3з</t>
  </si>
  <si>
    <t>Суп картофельный с рыбой</t>
  </si>
  <si>
    <t>54-20с</t>
  </si>
  <si>
    <t>Рагу из курицы</t>
  </si>
  <si>
    <t>54-22м</t>
  </si>
  <si>
    <t>Компот из смеси сухофруктов</t>
  </si>
  <si>
    <t>54-1хн</t>
  </si>
  <si>
    <t>5=00</t>
  </si>
  <si>
    <t>Апельсин</t>
  </si>
  <si>
    <t>22=00</t>
  </si>
  <si>
    <t>Сыр в нарезке</t>
  </si>
  <si>
    <t>54-1з</t>
  </si>
  <si>
    <t>9=00</t>
  </si>
  <si>
    <t>Салат из свежих огурцов и помидор</t>
  </si>
  <si>
    <t>54-5з</t>
  </si>
  <si>
    <t>Суп гороховый</t>
  </si>
  <si>
    <t>54-8с</t>
  </si>
  <si>
    <t>Капуста тушеная с мясом птицы</t>
  </si>
  <si>
    <t>54-27м</t>
  </si>
  <si>
    <t>31=00</t>
  </si>
  <si>
    <t>Мандарин</t>
  </si>
  <si>
    <t>18=00</t>
  </si>
  <si>
    <t>Овощи натуральные соленые</t>
  </si>
  <si>
    <t>Рассольник Ленинградский</t>
  </si>
  <si>
    <t>54-3с</t>
  </si>
  <si>
    <t>Котлета рыбная</t>
  </si>
  <si>
    <t>54-3р</t>
  </si>
  <si>
    <t>Макароны отварные с маслом сливочным</t>
  </si>
  <si>
    <t>54-1г</t>
  </si>
  <si>
    <t>Суп картофельный с клецками</t>
  </si>
  <si>
    <t>54-6с</t>
  </si>
  <si>
    <t>Запеканка картофельная с говядиной</t>
  </si>
  <si>
    <t>54-26м</t>
  </si>
  <si>
    <t>29=00</t>
  </si>
  <si>
    <t>Компот из изюма</t>
  </si>
  <si>
    <t>54-4хн</t>
  </si>
  <si>
    <t>8=00</t>
  </si>
  <si>
    <t>32=00</t>
  </si>
  <si>
    <t>Салат из белокочанной капусты</t>
  </si>
  <si>
    <t>54-7з</t>
  </si>
  <si>
    <t>Суп картофельный с макаронными изделиями</t>
  </si>
  <si>
    <t>54-7с</t>
  </si>
  <si>
    <t>Котлета из говядины</t>
  </si>
  <si>
    <t>54-4м</t>
  </si>
  <si>
    <t>37=00</t>
  </si>
  <si>
    <t>Каша гречневая рассыпчатая</t>
  </si>
  <si>
    <t>54-4г</t>
  </si>
  <si>
    <t>Компот из сухофруктов</t>
  </si>
  <si>
    <t>Салат из свежих огурцов</t>
  </si>
  <si>
    <t>Запеканка картофельная с печенью</t>
  </si>
  <si>
    <t>54-17м</t>
  </si>
  <si>
    <t>36=00</t>
  </si>
  <si>
    <t>Салат из свежих помидор с луком</t>
  </si>
  <si>
    <t>Щи из свежей капусты со сметаной</t>
  </si>
  <si>
    <t>54-1с</t>
  </si>
  <si>
    <t>15=00</t>
  </si>
  <si>
    <t>Курица отварная</t>
  </si>
  <si>
    <t>54-21м</t>
  </si>
  <si>
    <t>Банан</t>
  </si>
  <si>
    <t>17=00</t>
  </si>
  <si>
    <t>Салат из моркови и яблок</t>
  </si>
  <si>
    <t>54-11з</t>
  </si>
  <si>
    <t>Свекольник со сметаной</t>
  </si>
  <si>
    <t>54-18с</t>
  </si>
  <si>
    <t>14=00</t>
  </si>
  <si>
    <t>Плов с курицей</t>
  </si>
  <si>
    <t>54-12м</t>
  </si>
  <si>
    <t>39=00</t>
  </si>
  <si>
    <t>Компот из свежих яблок</t>
  </si>
  <si>
    <t>54-32хн</t>
  </si>
  <si>
    <t>21=00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</si>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</sst>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2" borderId="1" xfId="0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9" ySplit="6" topLeftCell="J174" activePane="bottomRight" state="frozen"/>
      <selection activeCell="J7" sqref="J7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bestFit="1" customWidth="1"/>
    <col min="2" max="2" width="5.33203125" style="1" bestFit="1" customWidth="1"/>
    <col min="3" max="3" width="9.109375" style="2" bestFit="1"/>
    <col min="4" max="4" width="11.5546875" style="2" bestFit="1" customWidth="1"/>
    <col min="5" max="5" width="52.5546875" style="1" bestFit="1" customWidth="1"/>
    <col min="6" max="6" width="9.33203125" style="1" bestFit="1" customWidth="1"/>
    <col min="7" max="7" width="10" style="1" bestFit="1" customWidth="1"/>
    <col min="8" max="8" width="7.5546875" style="1" bestFit="1" customWidth="1"/>
    <col min="9" max="9" width="6.88671875" style="1" bestFit="1" customWidth="1"/>
    <col min="10" max="10" width="8.109375" style="1" bestFit="1" customWidth="1"/>
    <col min="11" max="11" width="10" style="1" bestFit="1" customWidth="1"/>
    <col min="12" max="12" width="9.109375" style="1" bestFit="1"/>
    <col min="13" max="16384" width="9.109375" style="1"/>
  </cols>
  <sheetData>
    <row r="1" spans="1:12" ht="14.4" x14ac:dyDescent="0.3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399999999999999" x14ac:dyDescent="0.25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2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8">
        <v>13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10</v>
      </c>
      <c r="I4" s="10" t="s">
        <v>11</v>
      </c>
      <c r="J4" s="10" t="s">
        <v>12</v>
      </c>
    </row>
    <row r="5" spans="1:12" ht="30.6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 x14ac:dyDescent="0.3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30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31</v>
      </c>
      <c r="D14" s="29" t="s">
        <v>32</v>
      </c>
      <c r="E14" s="26" t="s">
        <v>33</v>
      </c>
      <c r="F14" s="27">
        <v>60</v>
      </c>
      <c r="G14" s="27">
        <v>1</v>
      </c>
      <c r="H14" s="27">
        <v>5</v>
      </c>
      <c r="I14" s="27">
        <v>4</v>
      </c>
      <c r="J14" s="27">
        <v>67</v>
      </c>
      <c r="K14" s="28" t="s">
        <v>34</v>
      </c>
      <c r="L14" s="27" t="s">
        <v>35</v>
      </c>
    </row>
    <row r="15" spans="1:12" ht="14.4" x14ac:dyDescent="0.3">
      <c r="A15" s="22"/>
      <c r="B15" s="23"/>
      <c r="C15" s="24"/>
      <c r="D15" s="29" t="s">
        <v>36</v>
      </c>
      <c r="E15" s="26" t="s">
        <v>37</v>
      </c>
      <c r="F15" s="27">
        <v>200</v>
      </c>
      <c r="G15" s="27">
        <v>9</v>
      </c>
      <c r="H15" s="27">
        <v>6</v>
      </c>
      <c r="I15" s="27">
        <v>14</v>
      </c>
      <c r="J15" s="27">
        <v>145</v>
      </c>
      <c r="K15" s="28" t="s">
        <v>38</v>
      </c>
      <c r="L15" s="27" t="s">
        <v>39</v>
      </c>
    </row>
    <row r="16" spans="1:12" ht="14.4" x14ac:dyDescent="0.3">
      <c r="A16" s="22"/>
      <c r="B16" s="23"/>
      <c r="C16" s="24"/>
      <c r="D16" s="29" t="s">
        <v>40</v>
      </c>
      <c r="E16" s="26" t="s">
        <v>41</v>
      </c>
      <c r="F16" s="27">
        <v>90</v>
      </c>
      <c r="G16" s="27">
        <v>17</v>
      </c>
      <c r="H16" s="27">
        <v>4</v>
      </c>
      <c r="I16" s="27">
        <v>12</v>
      </c>
      <c r="J16" s="27">
        <v>152</v>
      </c>
      <c r="K16" s="28" t="s">
        <v>42</v>
      </c>
      <c r="L16" s="27" t="s">
        <v>43</v>
      </c>
    </row>
    <row r="17" spans="1:12" ht="14.4" x14ac:dyDescent="0.3">
      <c r="A17" s="22"/>
      <c r="B17" s="23"/>
      <c r="C17" s="24"/>
      <c r="D17" s="29" t="s">
        <v>44</v>
      </c>
      <c r="E17" s="26" t="s">
        <v>45</v>
      </c>
      <c r="F17" s="27">
        <v>150</v>
      </c>
      <c r="G17" s="27">
        <v>3</v>
      </c>
      <c r="H17" s="27">
        <v>5</v>
      </c>
      <c r="I17" s="27">
        <v>20</v>
      </c>
      <c r="J17" s="27">
        <v>139</v>
      </c>
      <c r="K17" s="28" t="s">
        <v>46</v>
      </c>
      <c r="L17" s="27" t="s">
        <v>47</v>
      </c>
    </row>
    <row r="18" spans="1:12" ht="14.4" x14ac:dyDescent="0.3">
      <c r="A18" s="22"/>
      <c r="B18" s="23"/>
      <c r="C18" s="24"/>
      <c r="D18" s="29" t="s">
        <v>48</v>
      </c>
      <c r="E18" s="26" t="s">
        <v>49</v>
      </c>
      <c r="F18" s="27">
        <v>200</v>
      </c>
      <c r="G18" s="27">
        <v>0</v>
      </c>
      <c r="H18" s="27">
        <v>0</v>
      </c>
      <c r="I18" s="27">
        <v>28</v>
      </c>
      <c r="J18" s="27">
        <v>113</v>
      </c>
      <c r="K18" s="28">
        <v>411</v>
      </c>
      <c r="L18" s="27" t="s">
        <v>50</v>
      </c>
    </row>
    <row r="19" spans="1:12" ht="14.4" x14ac:dyDescent="0.3">
      <c r="A19" s="22"/>
      <c r="B19" s="23"/>
      <c r="C19" s="24"/>
      <c r="D19" s="29" t="s">
        <v>51</v>
      </c>
      <c r="E19" s="26" t="s">
        <v>52</v>
      </c>
      <c r="F19" s="27">
        <v>30</v>
      </c>
      <c r="G19" s="27">
        <v>2</v>
      </c>
      <c r="H19" s="27">
        <v>1</v>
      </c>
      <c r="I19" s="27">
        <v>14</v>
      </c>
      <c r="J19" s="27">
        <v>72</v>
      </c>
      <c r="K19" s="28">
        <v>1</v>
      </c>
      <c r="L19" s="27" t="s">
        <v>53</v>
      </c>
    </row>
    <row r="20" spans="1:12" ht="14.4" x14ac:dyDescent="0.3">
      <c r="A20" s="22"/>
      <c r="B20" s="23"/>
      <c r="C20" s="24"/>
      <c r="D20" s="29" t="s">
        <v>54</v>
      </c>
      <c r="E20" s="26" t="s">
        <v>55</v>
      </c>
      <c r="F20" s="27">
        <v>30</v>
      </c>
      <c r="G20" s="27">
        <v>2</v>
      </c>
      <c r="H20" s="27">
        <v>0</v>
      </c>
      <c r="I20" s="27">
        <v>12</v>
      </c>
      <c r="J20" s="27">
        <v>60</v>
      </c>
      <c r="K20" s="28">
        <v>1</v>
      </c>
      <c r="L20" s="27" t="s">
        <v>56</v>
      </c>
    </row>
    <row r="21" spans="1:12" ht="14.4" x14ac:dyDescent="0.3">
      <c r="A21" s="22"/>
      <c r="B21" s="23"/>
      <c r="C21" s="24"/>
      <c r="D21" s="40" t="s">
        <v>29</v>
      </c>
      <c r="E21" s="26" t="s">
        <v>57</v>
      </c>
      <c r="F21" s="27">
        <v>140</v>
      </c>
      <c r="G21" s="27">
        <v>7</v>
      </c>
      <c r="H21" s="27">
        <v>0</v>
      </c>
      <c r="I21" s="27">
        <v>14</v>
      </c>
      <c r="J21" s="27">
        <v>280</v>
      </c>
      <c r="K21" s="28">
        <v>338</v>
      </c>
      <c r="L21" s="27" t="s">
        <v>58</v>
      </c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30</v>
      </c>
      <c r="E23" s="34"/>
      <c r="F23" s="35">
        <f>SUM(F14:F22)</f>
        <v>900</v>
      </c>
      <c r="G23" s="35">
        <f t="shared" ref="G23:J23" si="1">SUM(G14:G22)</f>
        <v>41</v>
      </c>
      <c r="H23" s="35">
        <f t="shared" si="1"/>
        <v>21</v>
      </c>
      <c r="I23" s="35">
        <f t="shared" si="1"/>
        <v>118</v>
      </c>
      <c r="J23" s="35">
        <f t="shared" si="1"/>
        <v>1028</v>
      </c>
      <c r="K23" s="36"/>
      <c r="L23" s="35" t="s">
        <v>59</v>
      </c>
    </row>
    <row r="24" spans="1:12" ht="14.4" x14ac:dyDescent="0.25">
      <c r="A24" s="41">
        <f>A6</f>
        <v>1</v>
      </c>
      <c r="B24" s="42">
        <f>B6</f>
        <v>1</v>
      </c>
      <c r="C24" s="54" t="s">
        <v>60</v>
      </c>
      <c r="D24" s="55"/>
      <c r="E24" s="43"/>
      <c r="F24" s="44">
        <f>F13+F23</f>
        <v>900</v>
      </c>
      <c r="G24" s="44">
        <f t="shared" ref="G24:J24" si="2">G13+G23</f>
        <v>41</v>
      </c>
      <c r="H24" s="44">
        <f t="shared" si="2"/>
        <v>21</v>
      </c>
      <c r="I24" s="44">
        <f t="shared" si="2"/>
        <v>118</v>
      </c>
      <c r="J24" s="44">
        <f t="shared" si="2"/>
        <v>1028</v>
      </c>
      <c r="K24" s="44"/>
      <c r="L24" s="44" t="s">
        <v>59</v>
      </c>
    </row>
    <row r="25" spans="1:12" ht="14.4" x14ac:dyDescent="0.3">
      <c r="A25" s="45">
        <v>1</v>
      </c>
      <c r="B25" s="23">
        <v>2</v>
      </c>
      <c r="C25" s="17" t="s">
        <v>25</v>
      </c>
      <c r="D25" s="18" t="s">
        <v>26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5"/>
      <c r="B27" s="23"/>
      <c r="C27" s="24"/>
      <c r="D27" s="29" t="s">
        <v>27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5"/>
      <c r="B28" s="23"/>
      <c r="C28" s="24"/>
      <c r="D28" s="29" t="s">
        <v>28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5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6"/>
      <c r="B32" s="31"/>
      <c r="C32" s="32"/>
      <c r="D32" s="33" t="s">
        <v>30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 t="shared" ref="J32:L32" si="3">SUM(J25:J31)</f>
        <v>0</v>
      </c>
      <c r="K32" s="36"/>
      <c r="L32" s="35">
        <f t="shared" si="3"/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31</v>
      </c>
      <c r="D33" s="29" t="s">
        <v>32</v>
      </c>
      <c r="E33" s="26" t="s">
        <v>61</v>
      </c>
      <c r="F33" s="27">
        <v>60</v>
      </c>
      <c r="G33" s="27">
        <v>1</v>
      </c>
      <c r="H33" s="27">
        <v>0</v>
      </c>
      <c r="I33" s="27">
        <v>2</v>
      </c>
      <c r="J33" s="27">
        <v>9</v>
      </c>
      <c r="K33" s="28" t="s">
        <v>62</v>
      </c>
      <c r="L33" s="27" t="s">
        <v>63</v>
      </c>
    </row>
    <row r="34" spans="1:12" ht="14.4" x14ac:dyDescent="0.3">
      <c r="A34" s="45"/>
      <c r="B34" s="23"/>
      <c r="C34" s="24"/>
      <c r="D34" s="29" t="s">
        <v>36</v>
      </c>
      <c r="E34" s="26" t="s">
        <v>64</v>
      </c>
      <c r="F34" s="27">
        <v>200</v>
      </c>
      <c r="G34" s="27">
        <v>5</v>
      </c>
      <c r="H34" s="27">
        <v>5</v>
      </c>
      <c r="I34" s="27">
        <v>10</v>
      </c>
      <c r="J34" s="27">
        <v>110</v>
      </c>
      <c r="K34" s="28" t="s">
        <v>65</v>
      </c>
      <c r="L34" s="27" t="s">
        <v>66</v>
      </c>
    </row>
    <row r="35" spans="1:12" ht="14.4" x14ac:dyDescent="0.3">
      <c r="A35" s="45"/>
      <c r="B35" s="23"/>
      <c r="C35" s="24"/>
      <c r="D35" s="29" t="s">
        <v>40</v>
      </c>
      <c r="E35" s="26" t="s">
        <v>67</v>
      </c>
      <c r="F35" s="27">
        <v>90</v>
      </c>
      <c r="G35" s="27">
        <v>15</v>
      </c>
      <c r="H35" s="27">
        <v>10</v>
      </c>
      <c r="I35" s="27">
        <v>6</v>
      </c>
      <c r="J35" s="27">
        <v>173</v>
      </c>
      <c r="K35" s="28" t="s">
        <v>68</v>
      </c>
      <c r="L35" s="27" t="s">
        <v>69</v>
      </c>
    </row>
    <row r="36" spans="1:12" ht="14.4" x14ac:dyDescent="0.3">
      <c r="A36" s="45"/>
      <c r="B36" s="23"/>
      <c r="C36" s="24"/>
      <c r="D36" s="29" t="s">
        <v>44</v>
      </c>
      <c r="E36" s="26" t="s">
        <v>70</v>
      </c>
      <c r="F36" s="27">
        <v>150</v>
      </c>
      <c r="G36" s="27">
        <v>4</v>
      </c>
      <c r="H36" s="27">
        <v>5</v>
      </c>
      <c r="I36" s="27">
        <v>37</v>
      </c>
      <c r="J36" s="27">
        <v>204</v>
      </c>
      <c r="K36" s="28" t="s">
        <v>71</v>
      </c>
      <c r="L36" s="27" t="s">
        <v>72</v>
      </c>
    </row>
    <row r="37" spans="1:12" ht="14.4" x14ac:dyDescent="0.3">
      <c r="A37" s="45"/>
      <c r="B37" s="23"/>
      <c r="C37" s="24"/>
      <c r="D37" s="29" t="s">
        <v>48</v>
      </c>
      <c r="E37" s="26" t="s">
        <v>73</v>
      </c>
      <c r="F37" s="27">
        <v>200</v>
      </c>
      <c r="G37" s="27">
        <v>1</v>
      </c>
      <c r="H37" s="27">
        <v>0</v>
      </c>
      <c r="I37" s="27">
        <v>20</v>
      </c>
      <c r="J37" s="27">
        <v>85</v>
      </c>
      <c r="K37" s="28">
        <v>389</v>
      </c>
      <c r="L37" s="27" t="s">
        <v>74</v>
      </c>
    </row>
    <row r="38" spans="1:12" ht="14.4" x14ac:dyDescent="0.3">
      <c r="A38" s="45"/>
      <c r="B38" s="23"/>
      <c r="C38" s="24"/>
      <c r="D38" s="29" t="s">
        <v>51</v>
      </c>
      <c r="E38" s="26" t="s">
        <v>52</v>
      </c>
      <c r="F38" s="27">
        <v>30</v>
      </c>
      <c r="G38" s="27">
        <v>2</v>
      </c>
      <c r="H38" s="27">
        <v>1</v>
      </c>
      <c r="I38" s="27">
        <v>14</v>
      </c>
      <c r="J38" s="27">
        <v>72</v>
      </c>
      <c r="K38" s="28">
        <v>1</v>
      </c>
      <c r="L38" s="27" t="s">
        <v>53</v>
      </c>
    </row>
    <row r="39" spans="1:12" ht="14.4" x14ac:dyDescent="0.3">
      <c r="A39" s="45"/>
      <c r="B39" s="23"/>
      <c r="C39" s="24"/>
      <c r="D39" s="29" t="s">
        <v>54</v>
      </c>
      <c r="E39" s="26" t="s">
        <v>55</v>
      </c>
      <c r="F39" s="27">
        <v>30</v>
      </c>
      <c r="G39" s="27">
        <v>2</v>
      </c>
      <c r="H39" s="27">
        <v>0</v>
      </c>
      <c r="I39" s="27">
        <v>12</v>
      </c>
      <c r="J39" s="27">
        <v>60</v>
      </c>
      <c r="K39" s="28">
        <v>1</v>
      </c>
      <c r="L39" s="27" t="s">
        <v>56</v>
      </c>
    </row>
    <row r="40" spans="1:12" ht="14.4" x14ac:dyDescent="0.3">
      <c r="A40" s="45"/>
      <c r="B40" s="23"/>
      <c r="C40" s="24"/>
      <c r="D40" s="40" t="s">
        <v>29</v>
      </c>
      <c r="E40" s="26" t="s">
        <v>75</v>
      </c>
      <c r="F40" s="27">
        <v>100</v>
      </c>
      <c r="G40" s="27">
        <v>4</v>
      </c>
      <c r="H40" s="27">
        <v>0</v>
      </c>
      <c r="I40" s="27">
        <v>47</v>
      </c>
      <c r="J40" s="27">
        <v>200</v>
      </c>
      <c r="K40" s="28">
        <v>338</v>
      </c>
      <c r="L40" s="27" t="s">
        <v>76</v>
      </c>
    </row>
    <row r="41" spans="1:12" ht="14.4" x14ac:dyDescent="0.3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6"/>
      <c r="B42" s="31"/>
      <c r="C42" s="32"/>
      <c r="D42" s="33" t="s">
        <v>30</v>
      </c>
      <c r="E42" s="34"/>
      <c r="F42" s="35">
        <f>SUM(F33:F41)</f>
        <v>860</v>
      </c>
      <c r="G42" s="35">
        <f>SUM(G33:G41)</f>
        <v>34</v>
      </c>
      <c r="H42" s="35">
        <f>SUM(H33:H41)</f>
        <v>21</v>
      </c>
      <c r="I42" s="35">
        <f>SUM(I33:I41)</f>
        <v>148</v>
      </c>
      <c r="J42" s="35">
        <f>SUM(J33:J41)</f>
        <v>913</v>
      </c>
      <c r="K42" s="36"/>
      <c r="L42" s="35" t="s">
        <v>59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60</v>
      </c>
      <c r="D43" s="55"/>
      <c r="E43" s="43"/>
      <c r="F43" s="44">
        <f>F32+F42</f>
        <v>860</v>
      </c>
      <c r="G43" s="44">
        <f>G32+G42</f>
        <v>34</v>
      </c>
      <c r="H43" s="44">
        <f>H32+H42</f>
        <v>21</v>
      </c>
      <c r="I43" s="44">
        <f>I32+I42</f>
        <v>148</v>
      </c>
      <c r="J43" s="44">
        <f>J32+J42</f>
        <v>913</v>
      </c>
      <c r="K43" s="44"/>
      <c r="L43" s="44" t="s">
        <v>59</v>
      </c>
    </row>
    <row r="44" spans="1:12" ht="14.4" x14ac:dyDescent="0.3">
      <c r="A44" s="15">
        <v>1</v>
      </c>
      <c r="B44" s="16">
        <v>3</v>
      </c>
      <c r="C44" s="17" t="s">
        <v>25</v>
      </c>
      <c r="D44" s="18" t="s">
        <v>26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28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30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 t="shared" ref="J51:L51" si="4">SUM(J44:J50)</f>
        <v>0</v>
      </c>
      <c r="K51" s="36"/>
      <c r="L51" s="35">
        <f t="shared" si="4"/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31</v>
      </c>
      <c r="D52" s="29" t="s">
        <v>32</v>
      </c>
      <c r="E52" s="26" t="s">
        <v>77</v>
      </c>
      <c r="F52" s="27">
        <v>60</v>
      </c>
      <c r="G52" s="27">
        <v>1</v>
      </c>
      <c r="H52" s="27">
        <v>0</v>
      </c>
      <c r="I52" s="27">
        <v>2</v>
      </c>
      <c r="J52" s="27">
        <v>13</v>
      </c>
      <c r="K52" s="28" t="s">
        <v>78</v>
      </c>
      <c r="L52" s="27" t="s">
        <v>63</v>
      </c>
    </row>
    <row r="53" spans="1:12" ht="14.4" x14ac:dyDescent="0.3">
      <c r="A53" s="22"/>
      <c r="B53" s="23"/>
      <c r="C53" s="24"/>
      <c r="D53" s="29" t="s">
        <v>36</v>
      </c>
      <c r="E53" s="26" t="s">
        <v>79</v>
      </c>
      <c r="F53" s="27">
        <v>200</v>
      </c>
      <c r="G53" s="27">
        <v>8</v>
      </c>
      <c r="H53" s="27">
        <v>3</v>
      </c>
      <c r="I53" s="27">
        <v>15</v>
      </c>
      <c r="J53" s="27">
        <v>115</v>
      </c>
      <c r="K53" s="28" t="s">
        <v>80</v>
      </c>
      <c r="L53" s="27" t="s">
        <v>74</v>
      </c>
    </row>
    <row r="54" spans="1:12" ht="14.4" x14ac:dyDescent="0.3">
      <c r="A54" s="22"/>
      <c r="B54" s="23"/>
      <c r="C54" s="24"/>
      <c r="D54" s="29" t="s">
        <v>40</v>
      </c>
      <c r="E54" s="26" t="s">
        <v>81</v>
      </c>
      <c r="F54" s="27">
        <v>240</v>
      </c>
      <c r="G54" s="27">
        <v>25</v>
      </c>
      <c r="H54" s="27">
        <v>8</v>
      </c>
      <c r="I54" s="27">
        <v>21</v>
      </c>
      <c r="J54" s="27">
        <v>261</v>
      </c>
      <c r="K54" s="28" t="s">
        <v>82</v>
      </c>
      <c r="L54" s="27" t="s">
        <v>58</v>
      </c>
    </row>
    <row r="55" spans="1:12" ht="14.4" x14ac:dyDescent="0.3">
      <c r="A55" s="22"/>
      <c r="B55" s="23"/>
      <c r="C55" s="24"/>
      <c r="D55" s="29" t="s">
        <v>44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48</v>
      </c>
      <c r="E56" s="26" t="s">
        <v>83</v>
      </c>
      <c r="F56" s="27">
        <v>200</v>
      </c>
      <c r="G56" s="27">
        <v>1</v>
      </c>
      <c r="H56" s="27">
        <v>0</v>
      </c>
      <c r="I56" s="27">
        <v>20</v>
      </c>
      <c r="J56" s="27">
        <v>81</v>
      </c>
      <c r="K56" s="28" t="s">
        <v>84</v>
      </c>
      <c r="L56" s="27" t="s">
        <v>85</v>
      </c>
    </row>
    <row r="57" spans="1:12" ht="14.4" x14ac:dyDescent="0.3">
      <c r="A57" s="22"/>
      <c r="B57" s="23"/>
      <c r="C57" s="24"/>
      <c r="D57" s="29" t="s">
        <v>51</v>
      </c>
      <c r="E57" s="26" t="s">
        <v>52</v>
      </c>
      <c r="F57" s="27">
        <v>30</v>
      </c>
      <c r="G57" s="27">
        <v>2</v>
      </c>
      <c r="H57" s="27">
        <v>1</v>
      </c>
      <c r="I57" s="27">
        <v>14</v>
      </c>
      <c r="J57" s="27">
        <v>72</v>
      </c>
      <c r="K57" s="28">
        <v>1</v>
      </c>
      <c r="L57" s="27" t="s">
        <v>53</v>
      </c>
    </row>
    <row r="58" spans="1:12" ht="14.4" x14ac:dyDescent="0.3">
      <c r="A58" s="22"/>
      <c r="B58" s="23"/>
      <c r="C58" s="24"/>
      <c r="D58" s="29" t="s">
        <v>54</v>
      </c>
      <c r="E58" s="26" t="s">
        <v>55</v>
      </c>
      <c r="F58" s="27">
        <v>30</v>
      </c>
      <c r="G58" s="27">
        <v>2</v>
      </c>
      <c r="H58" s="27">
        <v>0</v>
      </c>
      <c r="I58" s="27">
        <v>12</v>
      </c>
      <c r="J58" s="27">
        <v>60</v>
      </c>
      <c r="K58" s="28">
        <v>1</v>
      </c>
      <c r="L58" s="27" t="s">
        <v>56</v>
      </c>
    </row>
    <row r="59" spans="1:12" ht="14.4" x14ac:dyDescent="0.3">
      <c r="A59" s="22"/>
      <c r="B59" s="23"/>
      <c r="C59" s="24"/>
      <c r="D59" s="40" t="s">
        <v>29</v>
      </c>
      <c r="E59" s="26" t="s">
        <v>86</v>
      </c>
      <c r="F59" s="27">
        <v>100</v>
      </c>
      <c r="G59" s="27">
        <v>4</v>
      </c>
      <c r="H59" s="27">
        <v>3</v>
      </c>
      <c r="I59" s="27">
        <v>43</v>
      </c>
      <c r="J59" s="27">
        <v>191</v>
      </c>
      <c r="K59" s="28">
        <v>341</v>
      </c>
      <c r="L59" s="27" t="s">
        <v>87</v>
      </c>
    </row>
    <row r="60" spans="1:12" ht="14.4" x14ac:dyDescent="0.3">
      <c r="A60" s="22"/>
      <c r="B60" s="23"/>
      <c r="C60" s="24"/>
      <c r="D60" s="25"/>
      <c r="E60" s="26" t="s">
        <v>88</v>
      </c>
      <c r="F60" s="27">
        <v>15</v>
      </c>
      <c r="G60" s="27">
        <v>4</v>
      </c>
      <c r="H60" s="27">
        <v>4</v>
      </c>
      <c r="I60" s="27">
        <v>0</v>
      </c>
      <c r="J60" s="27">
        <v>54</v>
      </c>
      <c r="K60" s="28" t="s">
        <v>89</v>
      </c>
      <c r="L60" s="27" t="s">
        <v>90</v>
      </c>
    </row>
    <row r="61" spans="1:12" ht="14.4" x14ac:dyDescent="0.3">
      <c r="A61" s="30"/>
      <c r="B61" s="31"/>
      <c r="C61" s="32"/>
      <c r="D61" s="33" t="s">
        <v>30</v>
      </c>
      <c r="E61" s="34"/>
      <c r="F61" s="35">
        <f>SUM(F52:F60)</f>
        <v>875</v>
      </c>
      <c r="G61" s="35">
        <f>SUM(G52:G60)</f>
        <v>47</v>
      </c>
      <c r="H61" s="35">
        <f>SUM(H52:H60)</f>
        <v>19</v>
      </c>
      <c r="I61" s="35">
        <f>SUM(I52:I60)</f>
        <v>127</v>
      </c>
      <c r="J61" s="35">
        <f>SUM(J52:J60)</f>
        <v>847</v>
      </c>
      <c r="K61" s="36"/>
      <c r="L61" s="35" t="s">
        <v>59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60</v>
      </c>
      <c r="D62" s="55"/>
      <c r="E62" s="43"/>
      <c r="F62" s="44">
        <f>F51+F61</f>
        <v>875</v>
      </c>
      <c r="G62" s="44">
        <f>G51+G61</f>
        <v>47</v>
      </c>
      <c r="H62" s="44">
        <f>H51+H61</f>
        <v>19</v>
      </c>
      <c r="I62" s="44">
        <f>I51+I61</f>
        <v>127</v>
      </c>
      <c r="J62" s="44">
        <f>J51+J61</f>
        <v>847</v>
      </c>
      <c r="K62" s="44"/>
      <c r="L62" s="44" t="s">
        <v>59</v>
      </c>
    </row>
    <row r="63" spans="1:12" ht="14.4" x14ac:dyDescent="0.3">
      <c r="A63" s="15">
        <v>1</v>
      </c>
      <c r="B63" s="16">
        <v>4</v>
      </c>
      <c r="C63" s="17" t="s">
        <v>25</v>
      </c>
      <c r="D63" s="18" t="s">
        <v>26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27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28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30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 t="shared" ref="J70:L70" si="5">SUM(J63:J69)</f>
        <v>0</v>
      </c>
      <c r="K70" s="36"/>
      <c r="L70" s="35">
        <f t="shared" si="5"/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31</v>
      </c>
      <c r="D71" s="29" t="s">
        <v>32</v>
      </c>
      <c r="E71" s="26" t="s">
        <v>91</v>
      </c>
      <c r="F71" s="27">
        <v>60</v>
      </c>
      <c r="G71" s="27">
        <v>1</v>
      </c>
      <c r="H71" s="27">
        <v>3</v>
      </c>
      <c r="I71" s="27">
        <v>2</v>
      </c>
      <c r="J71" s="27">
        <v>38</v>
      </c>
      <c r="K71" s="28" t="s">
        <v>92</v>
      </c>
      <c r="L71" s="27" t="s">
        <v>63</v>
      </c>
    </row>
    <row r="72" spans="1:12" ht="14.4" x14ac:dyDescent="0.3">
      <c r="A72" s="22"/>
      <c r="B72" s="23"/>
      <c r="C72" s="24"/>
      <c r="D72" s="29" t="s">
        <v>36</v>
      </c>
      <c r="E72" s="26" t="s">
        <v>93</v>
      </c>
      <c r="F72" s="27">
        <v>200</v>
      </c>
      <c r="G72" s="27">
        <v>7</v>
      </c>
      <c r="H72" s="27">
        <v>5</v>
      </c>
      <c r="I72" s="27">
        <v>16</v>
      </c>
      <c r="J72" s="27">
        <v>133</v>
      </c>
      <c r="K72" s="28" t="s">
        <v>94</v>
      </c>
      <c r="L72" s="27" t="s">
        <v>43</v>
      </c>
    </row>
    <row r="73" spans="1:12" ht="14.4" x14ac:dyDescent="0.3">
      <c r="A73" s="22"/>
      <c r="B73" s="23"/>
      <c r="C73" s="24"/>
      <c r="D73" s="29" t="s">
        <v>40</v>
      </c>
      <c r="E73" s="26" t="s">
        <v>95</v>
      </c>
      <c r="F73" s="27">
        <v>240</v>
      </c>
      <c r="G73" s="27">
        <v>20</v>
      </c>
      <c r="H73" s="27">
        <v>10</v>
      </c>
      <c r="I73" s="27">
        <v>12</v>
      </c>
      <c r="J73" s="27">
        <v>219</v>
      </c>
      <c r="K73" s="28" t="s">
        <v>96</v>
      </c>
      <c r="L73" s="27" t="s">
        <v>97</v>
      </c>
    </row>
    <row r="74" spans="1:12" ht="14.4" x14ac:dyDescent="0.3">
      <c r="A74" s="22"/>
      <c r="B74" s="23"/>
      <c r="C74" s="24"/>
      <c r="D74" s="29" t="s">
        <v>44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48</v>
      </c>
      <c r="E75" s="26" t="s">
        <v>49</v>
      </c>
      <c r="F75" s="27">
        <v>200</v>
      </c>
      <c r="G75" s="27">
        <v>0</v>
      </c>
      <c r="H75" s="27">
        <v>0</v>
      </c>
      <c r="I75" s="27">
        <v>28</v>
      </c>
      <c r="J75" s="27">
        <v>113</v>
      </c>
      <c r="K75" s="28">
        <v>411</v>
      </c>
      <c r="L75" s="27" t="s">
        <v>53</v>
      </c>
    </row>
    <row r="76" spans="1:12" ht="14.4" x14ac:dyDescent="0.3">
      <c r="A76" s="22"/>
      <c r="B76" s="23"/>
      <c r="C76" s="24"/>
      <c r="D76" s="29" t="s">
        <v>51</v>
      </c>
      <c r="E76" s="26" t="s">
        <v>52</v>
      </c>
      <c r="F76" s="27">
        <v>30</v>
      </c>
      <c r="G76" s="27">
        <v>2</v>
      </c>
      <c r="H76" s="27">
        <v>1</v>
      </c>
      <c r="I76" s="27">
        <v>14</v>
      </c>
      <c r="J76" s="27">
        <v>72</v>
      </c>
      <c r="K76" s="28">
        <v>1</v>
      </c>
      <c r="L76" s="27" t="s">
        <v>53</v>
      </c>
    </row>
    <row r="77" spans="1:12" ht="14.4" x14ac:dyDescent="0.3">
      <c r="A77" s="22"/>
      <c r="B77" s="23"/>
      <c r="C77" s="24"/>
      <c r="D77" s="29" t="s">
        <v>54</v>
      </c>
      <c r="E77" s="26" t="s">
        <v>55</v>
      </c>
      <c r="F77" s="27">
        <v>30</v>
      </c>
      <c r="G77" s="27">
        <v>2</v>
      </c>
      <c r="H77" s="27">
        <v>0</v>
      </c>
      <c r="I77" s="27">
        <v>12</v>
      </c>
      <c r="J77" s="27">
        <v>60</v>
      </c>
      <c r="K77" s="28">
        <v>1</v>
      </c>
      <c r="L77" s="27" t="s">
        <v>56</v>
      </c>
    </row>
    <row r="78" spans="1:12" ht="14.4" x14ac:dyDescent="0.3">
      <c r="A78" s="22"/>
      <c r="B78" s="23"/>
      <c r="C78" s="24"/>
      <c r="D78" s="40" t="s">
        <v>29</v>
      </c>
      <c r="E78" s="26" t="s">
        <v>98</v>
      </c>
      <c r="F78" s="27">
        <v>100</v>
      </c>
      <c r="G78" s="27">
        <v>3</v>
      </c>
      <c r="H78" s="27">
        <v>3</v>
      </c>
      <c r="I78" s="27">
        <v>43</v>
      </c>
      <c r="J78" s="27">
        <v>191</v>
      </c>
      <c r="K78" s="28">
        <v>341</v>
      </c>
      <c r="L78" s="27" t="s">
        <v>99</v>
      </c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30</v>
      </c>
      <c r="E80" s="34"/>
      <c r="F80" s="35">
        <f>SUM(F71:F79)</f>
        <v>860</v>
      </c>
      <c r="G80" s="35">
        <f>SUM(G71:G79)</f>
        <v>35</v>
      </c>
      <c r="H80" s="35">
        <f>SUM(H71:H79)</f>
        <v>22</v>
      </c>
      <c r="I80" s="35">
        <f>SUM(I71:I79)</f>
        <v>127</v>
      </c>
      <c r="J80" s="35">
        <f>SUM(J71:J79)</f>
        <v>826</v>
      </c>
      <c r="K80" s="36"/>
      <c r="L80" s="35" t="s">
        <v>59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60</v>
      </c>
      <c r="D81" s="55"/>
      <c r="E81" s="43"/>
      <c r="F81" s="44">
        <f>F70+F80</f>
        <v>860</v>
      </c>
      <c r="G81" s="44">
        <f>G70+G80</f>
        <v>35</v>
      </c>
      <c r="H81" s="44">
        <f>H70+H80</f>
        <v>22</v>
      </c>
      <c r="I81" s="44">
        <f>I70+I80</f>
        <v>127</v>
      </c>
      <c r="J81" s="44">
        <f>J70+J80</f>
        <v>826</v>
      </c>
      <c r="K81" s="44"/>
      <c r="L81" s="44" t="s">
        <v>59</v>
      </c>
    </row>
    <row r="82" spans="1:12" ht="14.4" x14ac:dyDescent="0.3">
      <c r="A82" s="15">
        <v>1</v>
      </c>
      <c r="B82" s="16">
        <v>5</v>
      </c>
      <c r="C82" s="17" t="s">
        <v>25</v>
      </c>
      <c r="D82" s="18" t="s">
        <v>26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27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28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30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 t="shared" ref="J89:L89" si="6">SUM(J82:J88)</f>
        <v>0</v>
      </c>
      <c r="K89" s="36"/>
      <c r="L89" s="35">
        <f t="shared" si="6"/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31</v>
      </c>
      <c r="D90" s="29" t="s">
        <v>32</v>
      </c>
      <c r="E90" s="26" t="s">
        <v>100</v>
      </c>
      <c r="F90" s="27">
        <v>60</v>
      </c>
      <c r="G90" s="27">
        <v>0</v>
      </c>
      <c r="H90" s="27">
        <v>0</v>
      </c>
      <c r="I90" s="27">
        <v>1</v>
      </c>
      <c r="J90" s="27">
        <v>5</v>
      </c>
      <c r="K90" s="28">
        <v>70</v>
      </c>
      <c r="L90" s="27" t="s">
        <v>35</v>
      </c>
    </row>
    <row r="91" spans="1:12" ht="14.4" x14ac:dyDescent="0.3">
      <c r="A91" s="22"/>
      <c r="B91" s="23"/>
      <c r="C91" s="24"/>
      <c r="D91" s="29" t="s">
        <v>36</v>
      </c>
      <c r="E91" s="26" t="s">
        <v>101</v>
      </c>
      <c r="F91" s="27">
        <v>200</v>
      </c>
      <c r="G91" s="27">
        <v>5</v>
      </c>
      <c r="H91" s="27">
        <v>6</v>
      </c>
      <c r="I91" s="27">
        <v>14</v>
      </c>
      <c r="J91" s="27">
        <v>126</v>
      </c>
      <c r="K91" s="28" t="s">
        <v>102</v>
      </c>
      <c r="L91" s="27" t="s">
        <v>43</v>
      </c>
    </row>
    <row r="92" spans="1:12" ht="14.4" x14ac:dyDescent="0.3">
      <c r="A92" s="22"/>
      <c r="B92" s="23"/>
      <c r="C92" s="24"/>
      <c r="D92" s="29" t="s">
        <v>40</v>
      </c>
      <c r="E92" s="26" t="s">
        <v>103</v>
      </c>
      <c r="F92" s="27">
        <v>90</v>
      </c>
      <c r="G92" s="27">
        <v>13</v>
      </c>
      <c r="H92" s="27">
        <v>2</v>
      </c>
      <c r="I92" s="27">
        <v>2</v>
      </c>
      <c r="J92" s="27">
        <v>103</v>
      </c>
      <c r="K92" s="28" t="s">
        <v>104</v>
      </c>
      <c r="L92" s="27" t="s">
        <v>76</v>
      </c>
    </row>
    <row r="93" spans="1:12" ht="14.4" x14ac:dyDescent="0.3">
      <c r="A93" s="22"/>
      <c r="B93" s="23"/>
      <c r="C93" s="24"/>
      <c r="D93" s="29" t="s">
        <v>44</v>
      </c>
      <c r="E93" s="26" t="s">
        <v>105</v>
      </c>
      <c r="F93" s="27">
        <v>150</v>
      </c>
      <c r="G93" s="27">
        <v>5</v>
      </c>
      <c r="H93" s="27">
        <v>5</v>
      </c>
      <c r="I93" s="27">
        <v>33</v>
      </c>
      <c r="J93" s="27">
        <v>197</v>
      </c>
      <c r="K93" s="28" t="s">
        <v>106</v>
      </c>
      <c r="L93" s="27" t="s">
        <v>90</v>
      </c>
    </row>
    <row r="94" spans="1:12" ht="14.4" x14ac:dyDescent="0.3">
      <c r="A94" s="22"/>
      <c r="B94" s="23"/>
      <c r="C94" s="24"/>
      <c r="D94" s="29" t="s">
        <v>48</v>
      </c>
      <c r="E94" s="26" t="s">
        <v>73</v>
      </c>
      <c r="F94" s="27">
        <v>200</v>
      </c>
      <c r="G94" s="27">
        <v>1</v>
      </c>
      <c r="H94" s="27">
        <v>0</v>
      </c>
      <c r="I94" s="27">
        <v>20</v>
      </c>
      <c r="J94" s="27">
        <v>85</v>
      </c>
      <c r="K94" s="28">
        <v>389</v>
      </c>
      <c r="L94" s="27" t="s">
        <v>76</v>
      </c>
    </row>
    <row r="95" spans="1:12" ht="14.4" x14ac:dyDescent="0.3">
      <c r="A95" s="22"/>
      <c r="B95" s="23"/>
      <c r="C95" s="24"/>
      <c r="D95" s="29" t="s">
        <v>51</v>
      </c>
      <c r="E95" s="26" t="s">
        <v>52</v>
      </c>
      <c r="F95" s="27">
        <v>30</v>
      </c>
      <c r="G95" s="27">
        <v>2</v>
      </c>
      <c r="H95" s="27">
        <v>1</v>
      </c>
      <c r="I95" s="27">
        <v>14</v>
      </c>
      <c r="J95" s="27">
        <v>72</v>
      </c>
      <c r="K95" s="28">
        <v>1</v>
      </c>
      <c r="L95" s="27" t="s">
        <v>53</v>
      </c>
    </row>
    <row r="96" spans="1:12" ht="14.4" x14ac:dyDescent="0.3">
      <c r="A96" s="22"/>
      <c r="B96" s="23"/>
      <c r="C96" s="24"/>
      <c r="D96" s="29" t="s">
        <v>54</v>
      </c>
      <c r="E96" s="26" t="s">
        <v>55</v>
      </c>
      <c r="F96" s="27">
        <v>30</v>
      </c>
      <c r="G96" s="27">
        <v>2</v>
      </c>
      <c r="H96" s="27">
        <v>0</v>
      </c>
      <c r="I96" s="27">
        <v>12</v>
      </c>
      <c r="J96" s="27">
        <v>60</v>
      </c>
      <c r="K96" s="28">
        <v>1</v>
      </c>
      <c r="L96" s="27" t="s">
        <v>56</v>
      </c>
    </row>
    <row r="97" spans="1:12" ht="14.4" x14ac:dyDescent="0.3">
      <c r="A97" s="22"/>
      <c r="B97" s="23"/>
      <c r="C97" s="24"/>
      <c r="D97" s="40" t="s">
        <v>29</v>
      </c>
      <c r="E97" s="26" t="s">
        <v>57</v>
      </c>
      <c r="F97" s="27">
        <v>150</v>
      </c>
      <c r="G97" s="27">
        <v>5</v>
      </c>
      <c r="H97" s="27">
        <v>0</v>
      </c>
      <c r="I97" s="27">
        <v>71</v>
      </c>
      <c r="J97" s="27">
        <v>300</v>
      </c>
      <c r="K97" s="28">
        <v>338</v>
      </c>
      <c r="L97" s="27" t="s">
        <v>39</v>
      </c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30</v>
      </c>
      <c r="E99" s="34"/>
      <c r="F99" s="35">
        <f>SUM(F90:F98)</f>
        <v>910</v>
      </c>
      <c r="G99" s="35">
        <f>SUM(G90:G98)</f>
        <v>33</v>
      </c>
      <c r="H99" s="35">
        <f>SUM(H90:H98)</f>
        <v>14</v>
      </c>
      <c r="I99" s="35">
        <f>SUM(I90:I98)</f>
        <v>167</v>
      </c>
      <c r="J99" s="35">
        <f>SUM(J90:J98)</f>
        <v>948</v>
      </c>
      <c r="K99" s="36"/>
      <c r="L99" s="35" t="s">
        <v>59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60</v>
      </c>
      <c r="D100" s="55"/>
      <c r="E100" s="43"/>
      <c r="F100" s="44">
        <f>F89+F99</f>
        <v>910</v>
      </c>
      <c r="G100" s="44">
        <f>G89+G99</f>
        <v>33</v>
      </c>
      <c r="H100" s="44">
        <f>H89+H99</f>
        <v>14</v>
      </c>
      <c r="I100" s="44">
        <f>I89+I99</f>
        <v>167</v>
      </c>
      <c r="J100" s="44">
        <f>J89+J99</f>
        <v>948</v>
      </c>
      <c r="K100" s="44"/>
      <c r="L100" s="44" t="s">
        <v>59</v>
      </c>
    </row>
    <row r="101" spans="1:12" ht="14.4" x14ac:dyDescent="0.3">
      <c r="A101" s="15">
        <v>2</v>
      </c>
      <c r="B101" s="16">
        <v>1</v>
      </c>
      <c r="C101" s="17" t="s">
        <v>25</v>
      </c>
      <c r="D101" s="18" t="s">
        <v>26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28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30</v>
      </c>
      <c r="E108" s="34"/>
      <c r="F108" s="35">
        <f>SUM(F101:F107)</f>
        <v>0</v>
      </c>
      <c r="G108" s="35">
        <f t="shared" ref="G108:J108" si="7">SUM(G101:G107)</f>
        <v>0</v>
      </c>
      <c r="H108" s="35">
        <f t="shared" si="7"/>
        <v>0</v>
      </c>
      <c r="I108" s="35">
        <f t="shared" si="7"/>
        <v>0</v>
      </c>
      <c r="J108" s="35">
        <f t="shared" si="7"/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31</v>
      </c>
      <c r="D109" s="29" t="s">
        <v>32</v>
      </c>
      <c r="E109" s="26" t="s">
        <v>33</v>
      </c>
      <c r="F109" s="27">
        <v>60</v>
      </c>
      <c r="G109" s="27">
        <v>1</v>
      </c>
      <c r="H109" s="27">
        <v>5</v>
      </c>
      <c r="I109" s="27">
        <v>4</v>
      </c>
      <c r="J109" s="27">
        <v>67</v>
      </c>
      <c r="K109" s="28" t="s">
        <v>34</v>
      </c>
      <c r="L109" s="27" t="s">
        <v>35</v>
      </c>
    </row>
    <row r="110" spans="1:12" ht="14.4" x14ac:dyDescent="0.3">
      <c r="A110" s="22"/>
      <c r="B110" s="23"/>
      <c r="C110" s="24"/>
      <c r="D110" s="29" t="s">
        <v>36</v>
      </c>
      <c r="E110" s="26" t="s">
        <v>107</v>
      </c>
      <c r="F110" s="27">
        <v>200</v>
      </c>
      <c r="G110" s="27">
        <v>5</v>
      </c>
      <c r="H110" s="27">
        <v>3</v>
      </c>
      <c r="I110" s="27">
        <v>11</v>
      </c>
      <c r="J110" s="27">
        <v>94</v>
      </c>
      <c r="K110" s="28" t="s">
        <v>108</v>
      </c>
      <c r="L110" s="27" t="s">
        <v>72</v>
      </c>
    </row>
    <row r="111" spans="1:12" ht="14.4" x14ac:dyDescent="0.3">
      <c r="A111" s="22"/>
      <c r="B111" s="23"/>
      <c r="C111" s="24"/>
      <c r="D111" s="29" t="s">
        <v>40</v>
      </c>
      <c r="E111" s="26" t="s">
        <v>109</v>
      </c>
      <c r="F111" s="27">
        <v>240</v>
      </c>
      <c r="G111" s="27">
        <v>29</v>
      </c>
      <c r="H111" s="27">
        <v>28</v>
      </c>
      <c r="I111" s="27">
        <v>32</v>
      </c>
      <c r="J111" s="27">
        <v>490</v>
      </c>
      <c r="K111" s="28" t="s">
        <v>110</v>
      </c>
      <c r="L111" s="27" t="s">
        <v>111</v>
      </c>
    </row>
    <row r="112" spans="1:12" ht="14.4" x14ac:dyDescent="0.3">
      <c r="A112" s="22"/>
      <c r="B112" s="23"/>
      <c r="C112" s="24"/>
      <c r="D112" s="29" t="s">
        <v>44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48</v>
      </c>
      <c r="E113" s="26" t="s">
        <v>112</v>
      </c>
      <c r="F113" s="27">
        <v>200</v>
      </c>
      <c r="G113" s="27">
        <v>0</v>
      </c>
      <c r="H113" s="27">
        <v>0</v>
      </c>
      <c r="I113" s="27">
        <v>18</v>
      </c>
      <c r="J113" s="27">
        <v>76</v>
      </c>
      <c r="K113" s="28" t="s">
        <v>113</v>
      </c>
      <c r="L113" s="27" t="s">
        <v>114</v>
      </c>
    </row>
    <row r="114" spans="1:12" ht="14.4" x14ac:dyDescent="0.3">
      <c r="A114" s="22"/>
      <c r="B114" s="23"/>
      <c r="C114" s="24"/>
      <c r="D114" s="29" t="s">
        <v>51</v>
      </c>
      <c r="E114" s="26" t="s">
        <v>52</v>
      </c>
      <c r="F114" s="27">
        <v>30</v>
      </c>
      <c r="G114" s="27">
        <v>2</v>
      </c>
      <c r="H114" s="27">
        <v>1</v>
      </c>
      <c r="I114" s="27">
        <v>14</v>
      </c>
      <c r="J114" s="27">
        <v>72</v>
      </c>
      <c r="K114" s="28">
        <v>1</v>
      </c>
      <c r="L114" s="27" t="s">
        <v>53</v>
      </c>
    </row>
    <row r="115" spans="1:12" ht="14.4" x14ac:dyDescent="0.3">
      <c r="A115" s="22"/>
      <c r="B115" s="23"/>
      <c r="C115" s="24"/>
      <c r="D115" s="29" t="s">
        <v>54</v>
      </c>
      <c r="E115" s="26" t="s">
        <v>55</v>
      </c>
      <c r="F115" s="27">
        <v>30</v>
      </c>
      <c r="G115" s="27">
        <v>2</v>
      </c>
      <c r="H115" s="27">
        <v>0</v>
      </c>
      <c r="I115" s="27">
        <v>12</v>
      </c>
      <c r="J115" s="27">
        <v>60</v>
      </c>
      <c r="K115" s="28">
        <v>1</v>
      </c>
      <c r="L115" s="27" t="s">
        <v>56</v>
      </c>
    </row>
    <row r="116" spans="1:12" ht="14.4" x14ac:dyDescent="0.3">
      <c r="A116" s="22"/>
      <c r="B116" s="23"/>
      <c r="C116" s="24"/>
      <c r="D116" s="40" t="s">
        <v>29</v>
      </c>
      <c r="E116" s="26" t="s">
        <v>75</v>
      </c>
      <c r="F116" s="27">
        <v>150</v>
      </c>
      <c r="G116" s="27">
        <v>4</v>
      </c>
      <c r="H116" s="27">
        <v>0</v>
      </c>
      <c r="I116" s="27">
        <v>70</v>
      </c>
      <c r="J116" s="27">
        <v>300</v>
      </c>
      <c r="K116" s="28">
        <v>338</v>
      </c>
      <c r="L116" s="27" t="s">
        <v>115</v>
      </c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30</v>
      </c>
      <c r="E118" s="34"/>
      <c r="F118" s="35">
        <f>SUM(F109:F117)</f>
        <v>910</v>
      </c>
      <c r="G118" s="35">
        <f t="shared" ref="G118:J118" si="8">SUM(G109:G117)</f>
        <v>43</v>
      </c>
      <c r="H118" s="35">
        <f t="shared" si="8"/>
        <v>37</v>
      </c>
      <c r="I118" s="35">
        <f t="shared" si="8"/>
        <v>161</v>
      </c>
      <c r="J118" s="35">
        <f t="shared" si="8"/>
        <v>1159</v>
      </c>
      <c r="K118" s="36"/>
      <c r="L118" s="35" t="s">
        <v>59</v>
      </c>
    </row>
    <row r="119" spans="1:12" ht="14.4" x14ac:dyDescent="0.25">
      <c r="A119" s="41">
        <f>A101</f>
        <v>2</v>
      </c>
      <c r="B119" s="42">
        <f>B101</f>
        <v>1</v>
      </c>
      <c r="C119" s="54" t="s">
        <v>60</v>
      </c>
      <c r="D119" s="55"/>
      <c r="E119" s="43"/>
      <c r="F119" s="44">
        <f>F108+F118</f>
        <v>910</v>
      </c>
      <c r="G119" s="44">
        <f>G108+G118</f>
        <v>43</v>
      </c>
      <c r="H119" s="44">
        <f>H108+H118</f>
        <v>37</v>
      </c>
      <c r="I119" s="44">
        <f>I108+I118</f>
        <v>161</v>
      </c>
      <c r="J119" s="44">
        <f>J108+J118</f>
        <v>1159</v>
      </c>
      <c r="K119" s="44"/>
      <c r="L119" s="44" t="s">
        <v>59</v>
      </c>
    </row>
    <row r="120" spans="1:12" ht="14.4" x14ac:dyDescent="0.3">
      <c r="A120" s="45">
        <v>2</v>
      </c>
      <c r="B120" s="23">
        <v>2</v>
      </c>
      <c r="C120" s="17" t="s">
        <v>25</v>
      </c>
      <c r="D120" s="18" t="s">
        <v>26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5"/>
      <c r="B122" s="23"/>
      <c r="C122" s="24"/>
      <c r="D122" s="29" t="s">
        <v>27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5"/>
      <c r="B123" s="23"/>
      <c r="C123" s="24"/>
      <c r="D123" s="29" t="s">
        <v>28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5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6"/>
      <c r="B127" s="31"/>
      <c r="C127" s="32"/>
      <c r="D127" s="33" t="s">
        <v>30</v>
      </c>
      <c r="E127" s="34"/>
      <c r="F127" s="35">
        <f>SUM(F120:F126)</f>
        <v>0</v>
      </c>
      <c r="G127" s="35">
        <f t="shared" ref="G127:J127" si="9">SUM(G120:G126)</f>
        <v>0</v>
      </c>
      <c r="H127" s="35">
        <f t="shared" si="9"/>
        <v>0</v>
      </c>
      <c r="I127" s="35">
        <f t="shared" si="9"/>
        <v>0</v>
      </c>
      <c r="J127" s="35">
        <f t="shared" si="9"/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31</v>
      </c>
      <c r="D128" s="29" t="s">
        <v>32</v>
      </c>
      <c r="E128" s="26" t="s">
        <v>116</v>
      </c>
      <c r="F128" s="27">
        <v>60</v>
      </c>
      <c r="G128" s="27">
        <v>2</v>
      </c>
      <c r="H128" s="27">
        <v>6</v>
      </c>
      <c r="I128" s="27">
        <v>6</v>
      </c>
      <c r="J128" s="27">
        <v>86</v>
      </c>
      <c r="K128" s="28" t="s">
        <v>117</v>
      </c>
      <c r="L128" s="27" t="s">
        <v>53</v>
      </c>
    </row>
    <row r="129" spans="1:12" ht="14.4" x14ac:dyDescent="0.3">
      <c r="A129" s="45"/>
      <c r="B129" s="23"/>
      <c r="C129" s="24"/>
      <c r="D129" s="29" t="s">
        <v>36</v>
      </c>
      <c r="E129" s="26" t="s">
        <v>118</v>
      </c>
      <c r="F129" s="27">
        <v>200</v>
      </c>
      <c r="G129" s="27">
        <v>5</v>
      </c>
      <c r="H129" s="27">
        <v>3</v>
      </c>
      <c r="I129" s="27">
        <v>19</v>
      </c>
      <c r="J129" s="27">
        <v>120</v>
      </c>
      <c r="K129" s="28" t="s">
        <v>119</v>
      </c>
      <c r="L129" s="27" t="s">
        <v>72</v>
      </c>
    </row>
    <row r="130" spans="1:12" ht="14.4" x14ac:dyDescent="0.3">
      <c r="A130" s="45"/>
      <c r="B130" s="23"/>
      <c r="C130" s="24"/>
      <c r="D130" s="29" t="s">
        <v>40</v>
      </c>
      <c r="E130" s="26" t="s">
        <v>120</v>
      </c>
      <c r="F130" s="27">
        <v>90</v>
      </c>
      <c r="G130" s="27">
        <v>16</v>
      </c>
      <c r="H130" s="27">
        <v>16</v>
      </c>
      <c r="I130" s="27">
        <v>15</v>
      </c>
      <c r="J130" s="27">
        <v>266</v>
      </c>
      <c r="K130" s="28" t="s">
        <v>121</v>
      </c>
      <c r="L130" s="27" t="s">
        <v>122</v>
      </c>
    </row>
    <row r="131" spans="1:12" ht="14.4" x14ac:dyDescent="0.3">
      <c r="A131" s="45"/>
      <c r="B131" s="23"/>
      <c r="C131" s="24"/>
      <c r="D131" s="29" t="s">
        <v>44</v>
      </c>
      <c r="E131" s="26" t="s">
        <v>123</v>
      </c>
      <c r="F131" s="27">
        <v>150</v>
      </c>
      <c r="G131" s="27">
        <v>8</v>
      </c>
      <c r="H131" s="27">
        <v>6</v>
      </c>
      <c r="I131" s="27">
        <v>36</v>
      </c>
      <c r="J131" s="27">
        <v>234</v>
      </c>
      <c r="K131" s="28" t="s">
        <v>124</v>
      </c>
      <c r="L131" s="27" t="s">
        <v>66</v>
      </c>
    </row>
    <row r="132" spans="1:12" ht="14.4" x14ac:dyDescent="0.3">
      <c r="A132" s="45"/>
      <c r="B132" s="23"/>
      <c r="C132" s="24"/>
      <c r="D132" s="29" t="s">
        <v>48</v>
      </c>
      <c r="E132" s="26" t="s">
        <v>125</v>
      </c>
      <c r="F132" s="27">
        <v>200</v>
      </c>
      <c r="G132" s="27">
        <v>1</v>
      </c>
      <c r="H132" s="27">
        <v>0</v>
      </c>
      <c r="I132" s="27">
        <v>20</v>
      </c>
      <c r="J132" s="27">
        <v>81</v>
      </c>
      <c r="K132" s="28" t="s">
        <v>84</v>
      </c>
      <c r="L132" s="27" t="s">
        <v>85</v>
      </c>
    </row>
    <row r="133" spans="1:12" ht="14.4" x14ac:dyDescent="0.3">
      <c r="A133" s="45"/>
      <c r="B133" s="23"/>
      <c r="C133" s="24"/>
      <c r="D133" s="29" t="s">
        <v>51</v>
      </c>
      <c r="E133" s="26" t="s">
        <v>52</v>
      </c>
      <c r="F133" s="27">
        <v>30</v>
      </c>
      <c r="G133" s="27">
        <v>2</v>
      </c>
      <c r="H133" s="27">
        <v>1</v>
      </c>
      <c r="I133" s="27">
        <v>14</v>
      </c>
      <c r="J133" s="27">
        <v>72</v>
      </c>
      <c r="K133" s="28">
        <v>1</v>
      </c>
      <c r="L133" s="27" t="s">
        <v>53</v>
      </c>
    </row>
    <row r="134" spans="1:12" ht="14.4" x14ac:dyDescent="0.3">
      <c r="A134" s="45"/>
      <c r="B134" s="23"/>
      <c r="C134" s="24"/>
      <c r="D134" s="29" t="s">
        <v>54</v>
      </c>
      <c r="E134" s="26" t="s">
        <v>55</v>
      </c>
      <c r="F134" s="27">
        <v>30</v>
      </c>
      <c r="G134" s="27">
        <v>2</v>
      </c>
      <c r="H134" s="27">
        <v>0</v>
      </c>
      <c r="I134" s="27">
        <v>12</v>
      </c>
      <c r="J134" s="27">
        <v>60</v>
      </c>
      <c r="K134" s="28">
        <v>1</v>
      </c>
      <c r="L134" s="27" t="s">
        <v>56</v>
      </c>
    </row>
    <row r="135" spans="1:12" ht="14.4" x14ac:dyDescent="0.3">
      <c r="A135" s="45"/>
      <c r="B135" s="23"/>
      <c r="C135" s="24"/>
      <c r="D135" s="40" t="s">
        <v>29</v>
      </c>
      <c r="E135" s="26" t="s">
        <v>98</v>
      </c>
      <c r="F135" s="27">
        <v>100</v>
      </c>
      <c r="G135" s="27">
        <v>4</v>
      </c>
      <c r="H135" s="27">
        <v>2</v>
      </c>
      <c r="I135" s="27">
        <v>43</v>
      </c>
      <c r="J135" s="27">
        <v>192</v>
      </c>
      <c r="K135" s="28">
        <v>341</v>
      </c>
      <c r="L135" s="27" t="s">
        <v>43</v>
      </c>
    </row>
    <row r="136" spans="1:12" ht="14.4" x14ac:dyDescent="0.3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6"/>
      <c r="B137" s="31"/>
      <c r="C137" s="32"/>
      <c r="D137" s="33" t="s">
        <v>30</v>
      </c>
      <c r="E137" s="34"/>
      <c r="F137" s="35">
        <f>SUM(F128:F136)</f>
        <v>860</v>
      </c>
      <c r="G137" s="35">
        <f t="shared" ref="G137:J137" si="10">SUM(G128:G136)</f>
        <v>40</v>
      </c>
      <c r="H137" s="35">
        <f t="shared" si="10"/>
        <v>34</v>
      </c>
      <c r="I137" s="35">
        <f t="shared" si="10"/>
        <v>165</v>
      </c>
      <c r="J137" s="35">
        <f t="shared" si="10"/>
        <v>1111</v>
      </c>
      <c r="K137" s="36"/>
      <c r="L137" s="35" t="s">
        <v>59</v>
      </c>
    </row>
    <row r="138" spans="1:12" ht="14.4" x14ac:dyDescent="0.25">
      <c r="A138" s="47">
        <f>A120</f>
        <v>2</v>
      </c>
      <c r="B138" s="47">
        <f>B120</f>
        <v>2</v>
      </c>
      <c r="C138" s="54" t="s">
        <v>60</v>
      </c>
      <c r="D138" s="55"/>
      <c r="E138" s="43"/>
      <c r="F138" s="44">
        <f>F127+F137</f>
        <v>860</v>
      </c>
      <c r="G138" s="44">
        <f>G127+G137</f>
        <v>40</v>
      </c>
      <c r="H138" s="44">
        <f>H127+H137</f>
        <v>34</v>
      </c>
      <c r="I138" s="44">
        <f>I127+I137</f>
        <v>165</v>
      </c>
      <c r="J138" s="44">
        <f>J127+J137</f>
        <v>1111</v>
      </c>
      <c r="K138" s="44"/>
      <c r="L138" s="44" t="s">
        <v>59</v>
      </c>
    </row>
    <row r="139" spans="1:12" ht="14.4" x14ac:dyDescent="0.3">
      <c r="A139" s="15">
        <v>2</v>
      </c>
      <c r="B139" s="16">
        <v>3</v>
      </c>
      <c r="C139" s="17" t="s">
        <v>25</v>
      </c>
      <c r="D139" s="18" t="s">
        <v>26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28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30</v>
      </c>
      <c r="E146" s="34"/>
      <c r="F146" s="35">
        <f>SUM(F139:F145)</f>
        <v>0</v>
      </c>
      <c r="G146" s="35">
        <f t="shared" ref="G146:J146" si="11">SUM(G139:G145)</f>
        <v>0</v>
      </c>
      <c r="H146" s="35">
        <f t="shared" si="11"/>
        <v>0</v>
      </c>
      <c r="I146" s="35">
        <f t="shared" si="11"/>
        <v>0</v>
      </c>
      <c r="J146" s="35">
        <f t="shared" si="11"/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31</v>
      </c>
      <c r="D147" s="29" t="s">
        <v>32</v>
      </c>
      <c r="E147" s="26" t="s">
        <v>126</v>
      </c>
      <c r="F147" s="27">
        <v>60</v>
      </c>
      <c r="G147" s="27">
        <v>0</v>
      </c>
      <c r="H147" s="27">
        <v>4</v>
      </c>
      <c r="I147" s="27">
        <v>1</v>
      </c>
      <c r="J147" s="27">
        <v>40</v>
      </c>
      <c r="K147" s="28">
        <v>13</v>
      </c>
      <c r="L147" s="27" t="s">
        <v>47</v>
      </c>
    </row>
    <row r="148" spans="1:12" ht="14.4" x14ac:dyDescent="0.3">
      <c r="A148" s="22"/>
      <c r="B148" s="23"/>
      <c r="C148" s="24"/>
      <c r="D148" s="29" t="s">
        <v>36</v>
      </c>
      <c r="E148" s="26" t="s">
        <v>93</v>
      </c>
      <c r="F148" s="27">
        <v>200</v>
      </c>
      <c r="G148" s="27">
        <v>7</v>
      </c>
      <c r="H148" s="27">
        <v>5</v>
      </c>
      <c r="I148" s="27">
        <v>16</v>
      </c>
      <c r="J148" s="27">
        <v>133</v>
      </c>
      <c r="K148" s="28" t="s">
        <v>94</v>
      </c>
      <c r="L148" s="27" t="s">
        <v>43</v>
      </c>
    </row>
    <row r="149" spans="1:12" ht="14.4" x14ac:dyDescent="0.3">
      <c r="A149" s="22"/>
      <c r="B149" s="23"/>
      <c r="C149" s="24"/>
      <c r="D149" s="29" t="s">
        <v>40</v>
      </c>
      <c r="E149" s="26" t="s">
        <v>127</v>
      </c>
      <c r="F149" s="27">
        <v>240</v>
      </c>
      <c r="G149" s="27">
        <v>27</v>
      </c>
      <c r="H149" s="27">
        <v>13</v>
      </c>
      <c r="I149" s="27">
        <v>39</v>
      </c>
      <c r="J149" s="27">
        <v>384</v>
      </c>
      <c r="K149" s="28" t="s">
        <v>128</v>
      </c>
      <c r="L149" s="27" t="s">
        <v>129</v>
      </c>
    </row>
    <row r="150" spans="1:12" ht="14.4" x14ac:dyDescent="0.3">
      <c r="A150" s="22"/>
      <c r="B150" s="23"/>
      <c r="C150" s="24"/>
      <c r="D150" s="29" t="s">
        <v>44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48</v>
      </c>
      <c r="E151" s="26" t="s">
        <v>49</v>
      </c>
      <c r="F151" s="27">
        <v>200</v>
      </c>
      <c r="G151" s="27">
        <v>0</v>
      </c>
      <c r="H151" s="27">
        <v>0</v>
      </c>
      <c r="I151" s="27">
        <v>28</v>
      </c>
      <c r="J151" s="27">
        <v>113</v>
      </c>
      <c r="K151" s="28">
        <v>411</v>
      </c>
      <c r="L151" s="27" t="s">
        <v>50</v>
      </c>
    </row>
    <row r="152" spans="1:12" ht="14.4" x14ac:dyDescent="0.3">
      <c r="A152" s="22"/>
      <c r="B152" s="23"/>
      <c r="C152" s="24"/>
      <c r="D152" s="29" t="s">
        <v>51</v>
      </c>
      <c r="E152" s="26" t="s">
        <v>52</v>
      </c>
      <c r="F152" s="27">
        <v>30</v>
      </c>
      <c r="G152" s="27">
        <v>2</v>
      </c>
      <c r="H152" s="27">
        <v>1</v>
      </c>
      <c r="I152" s="27">
        <v>14</v>
      </c>
      <c r="J152" s="27">
        <v>72</v>
      </c>
      <c r="K152" s="28">
        <v>1</v>
      </c>
      <c r="L152" s="27" t="s">
        <v>53</v>
      </c>
    </row>
    <row r="153" spans="1:12" ht="14.4" x14ac:dyDescent="0.3">
      <c r="A153" s="22"/>
      <c r="B153" s="23"/>
      <c r="C153" s="24"/>
      <c r="D153" s="29" t="s">
        <v>54</v>
      </c>
      <c r="E153" s="26" t="s">
        <v>55</v>
      </c>
      <c r="F153" s="27">
        <v>30</v>
      </c>
      <c r="G153" s="27">
        <v>2</v>
      </c>
      <c r="H153" s="27">
        <v>0</v>
      </c>
      <c r="I153" s="27">
        <v>12</v>
      </c>
      <c r="J153" s="27">
        <v>60</v>
      </c>
      <c r="K153" s="28">
        <v>1</v>
      </c>
      <c r="L153" s="27" t="s">
        <v>56</v>
      </c>
    </row>
    <row r="154" spans="1:12" ht="14.4" x14ac:dyDescent="0.3">
      <c r="A154" s="22"/>
      <c r="B154" s="23"/>
      <c r="C154" s="24"/>
      <c r="D154" s="40" t="s">
        <v>29</v>
      </c>
      <c r="E154" s="26" t="s">
        <v>86</v>
      </c>
      <c r="F154" s="27">
        <v>140</v>
      </c>
      <c r="G154" s="27">
        <v>5</v>
      </c>
      <c r="H154" s="27">
        <v>3</v>
      </c>
      <c r="I154" s="27">
        <v>59</v>
      </c>
      <c r="J154" s="27">
        <v>257</v>
      </c>
      <c r="K154" s="28">
        <v>341</v>
      </c>
      <c r="L154" s="27" t="s">
        <v>69</v>
      </c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30</v>
      </c>
      <c r="E156" s="34"/>
      <c r="F156" s="35">
        <f>SUM(F147:F155)</f>
        <v>900</v>
      </c>
      <c r="G156" s="35">
        <f t="shared" ref="G156:J156" si="12">SUM(G147:G155)</f>
        <v>43</v>
      </c>
      <c r="H156" s="35">
        <f t="shared" si="12"/>
        <v>26</v>
      </c>
      <c r="I156" s="35">
        <f t="shared" si="12"/>
        <v>169</v>
      </c>
      <c r="J156" s="35">
        <f t="shared" si="12"/>
        <v>1059</v>
      </c>
      <c r="K156" s="36"/>
      <c r="L156" s="35" t="s">
        <v>59</v>
      </c>
    </row>
    <row r="157" spans="1:12" ht="14.4" x14ac:dyDescent="0.25">
      <c r="A157" s="41">
        <f>A139</f>
        <v>2</v>
      </c>
      <c r="B157" s="42">
        <f>B139</f>
        <v>3</v>
      </c>
      <c r="C157" s="54" t="s">
        <v>60</v>
      </c>
      <c r="D157" s="55"/>
      <c r="E157" s="43"/>
      <c r="F157" s="44">
        <f>F146+F156</f>
        <v>900</v>
      </c>
      <c r="G157" s="44">
        <f>G146+G156</f>
        <v>43</v>
      </c>
      <c r="H157" s="44">
        <f>H146+H156</f>
        <v>26</v>
      </c>
      <c r="I157" s="44">
        <f>I146+I156</f>
        <v>169</v>
      </c>
      <c r="J157" s="44">
        <f>J146+J156</f>
        <v>1059</v>
      </c>
      <c r="K157" s="44"/>
      <c r="L157" s="44" t="s">
        <v>59</v>
      </c>
    </row>
    <row r="158" spans="1:12" ht="14.4" x14ac:dyDescent="0.3">
      <c r="A158" s="15">
        <v>2</v>
      </c>
      <c r="B158" s="16">
        <v>4</v>
      </c>
      <c r="C158" s="17" t="s">
        <v>25</v>
      </c>
      <c r="D158" s="18" t="s">
        <v>26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27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28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30</v>
      </c>
      <c r="E165" s="34"/>
      <c r="F165" s="35">
        <f>SUM(F158:F164)</f>
        <v>0</v>
      </c>
      <c r="G165" s="35">
        <f t="shared" ref="G165:J165" si="13">SUM(G158:G164)</f>
        <v>0</v>
      </c>
      <c r="H165" s="35">
        <f t="shared" si="13"/>
        <v>0</v>
      </c>
      <c r="I165" s="35">
        <f t="shared" si="13"/>
        <v>0</v>
      </c>
      <c r="J165" s="35">
        <f t="shared" si="13"/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31</v>
      </c>
      <c r="D166" s="29" t="s">
        <v>32</v>
      </c>
      <c r="E166" s="26" t="s">
        <v>130</v>
      </c>
      <c r="F166" s="27">
        <v>60</v>
      </c>
      <c r="G166" s="27">
        <v>1</v>
      </c>
      <c r="H166" s="27">
        <v>4</v>
      </c>
      <c r="I166" s="27">
        <v>3</v>
      </c>
      <c r="J166" s="27">
        <v>47</v>
      </c>
      <c r="K166" s="28">
        <v>14</v>
      </c>
      <c r="L166" s="27" t="s">
        <v>85</v>
      </c>
    </row>
    <row r="167" spans="1:12" ht="14.4" x14ac:dyDescent="0.3">
      <c r="A167" s="22"/>
      <c r="B167" s="23"/>
      <c r="C167" s="24"/>
      <c r="D167" s="29" t="s">
        <v>36</v>
      </c>
      <c r="E167" s="26" t="s">
        <v>131</v>
      </c>
      <c r="F167" s="27">
        <v>200</v>
      </c>
      <c r="G167" s="27">
        <v>5</v>
      </c>
      <c r="H167" s="27">
        <v>6</v>
      </c>
      <c r="I167" s="27">
        <v>6</v>
      </c>
      <c r="J167" s="27">
        <v>92</v>
      </c>
      <c r="K167" s="28" t="s">
        <v>132</v>
      </c>
      <c r="L167" s="27" t="s">
        <v>133</v>
      </c>
    </row>
    <row r="168" spans="1:12" ht="14.4" x14ac:dyDescent="0.3">
      <c r="A168" s="22"/>
      <c r="B168" s="23"/>
      <c r="C168" s="24"/>
      <c r="D168" s="29" t="s">
        <v>40</v>
      </c>
      <c r="E168" s="26" t="s">
        <v>134</v>
      </c>
      <c r="F168" s="27">
        <v>90</v>
      </c>
      <c r="G168" s="27">
        <v>13</v>
      </c>
      <c r="H168" s="27">
        <v>10</v>
      </c>
      <c r="I168" s="27">
        <v>12</v>
      </c>
      <c r="J168" s="27">
        <v>193</v>
      </c>
      <c r="K168" s="28" t="s">
        <v>135</v>
      </c>
      <c r="L168" s="27" t="s">
        <v>97</v>
      </c>
    </row>
    <row r="169" spans="1:12" ht="14.4" x14ac:dyDescent="0.3">
      <c r="A169" s="22"/>
      <c r="B169" s="23"/>
      <c r="C169" s="24"/>
      <c r="D169" s="29" t="s">
        <v>44</v>
      </c>
      <c r="E169" s="26" t="s">
        <v>105</v>
      </c>
      <c r="F169" s="27">
        <v>150</v>
      </c>
      <c r="G169" s="27">
        <v>5</v>
      </c>
      <c r="H169" s="27">
        <v>5</v>
      </c>
      <c r="I169" s="27">
        <v>33</v>
      </c>
      <c r="J169" s="27">
        <v>197</v>
      </c>
      <c r="K169" s="28" t="s">
        <v>106</v>
      </c>
      <c r="L169" s="27" t="s">
        <v>90</v>
      </c>
    </row>
    <row r="170" spans="1:12" ht="14.4" x14ac:dyDescent="0.3">
      <c r="A170" s="22"/>
      <c r="B170" s="23"/>
      <c r="C170" s="24"/>
      <c r="D170" s="29" t="s">
        <v>48</v>
      </c>
      <c r="E170" s="26" t="s">
        <v>83</v>
      </c>
      <c r="F170" s="27">
        <v>200</v>
      </c>
      <c r="G170" s="27">
        <v>1</v>
      </c>
      <c r="H170" s="27">
        <v>0</v>
      </c>
      <c r="I170" s="27">
        <v>20</v>
      </c>
      <c r="J170" s="27">
        <v>81</v>
      </c>
      <c r="K170" s="28" t="s">
        <v>84</v>
      </c>
      <c r="L170" s="27" t="s">
        <v>85</v>
      </c>
    </row>
    <row r="171" spans="1:12" ht="14.4" x14ac:dyDescent="0.3">
      <c r="A171" s="22"/>
      <c r="B171" s="23"/>
      <c r="C171" s="24"/>
      <c r="D171" s="29" t="s">
        <v>51</v>
      </c>
      <c r="E171" s="26" t="s">
        <v>52</v>
      </c>
      <c r="F171" s="27">
        <v>30</v>
      </c>
      <c r="G171" s="27">
        <v>2</v>
      </c>
      <c r="H171" s="27">
        <v>1</v>
      </c>
      <c r="I171" s="27">
        <v>14</v>
      </c>
      <c r="J171" s="27">
        <v>72</v>
      </c>
      <c r="K171" s="28">
        <v>1</v>
      </c>
      <c r="L171" s="27" t="s">
        <v>53</v>
      </c>
    </row>
    <row r="172" spans="1:12" ht="14.4" x14ac:dyDescent="0.3">
      <c r="A172" s="22"/>
      <c r="B172" s="23"/>
      <c r="C172" s="24"/>
      <c r="D172" s="29" t="s">
        <v>54</v>
      </c>
      <c r="E172" s="26" t="s">
        <v>55</v>
      </c>
      <c r="F172" s="27">
        <v>30</v>
      </c>
      <c r="G172" s="27">
        <v>2</v>
      </c>
      <c r="H172" s="27">
        <v>0</v>
      </c>
      <c r="I172" s="27">
        <v>12</v>
      </c>
      <c r="J172" s="27">
        <v>60</v>
      </c>
      <c r="K172" s="28">
        <v>1</v>
      </c>
      <c r="L172" s="27" t="s">
        <v>56</v>
      </c>
    </row>
    <row r="173" spans="1:12" ht="14.4" x14ac:dyDescent="0.3">
      <c r="A173" s="22"/>
      <c r="B173" s="23"/>
      <c r="C173" s="24"/>
      <c r="D173" s="40" t="s">
        <v>29</v>
      </c>
      <c r="E173" s="26" t="s">
        <v>136</v>
      </c>
      <c r="F173" s="27">
        <v>130</v>
      </c>
      <c r="G173" s="27">
        <v>5</v>
      </c>
      <c r="H173" s="27">
        <v>0</v>
      </c>
      <c r="I173" s="27">
        <v>61</v>
      </c>
      <c r="J173" s="27">
        <v>260</v>
      </c>
      <c r="K173" s="28">
        <v>338</v>
      </c>
      <c r="L173" s="27" t="s">
        <v>137</v>
      </c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30</v>
      </c>
      <c r="E175" s="34"/>
      <c r="F175" s="35">
        <f>SUM(F166:F174)</f>
        <v>890</v>
      </c>
      <c r="G175" s="35">
        <f t="shared" ref="G175:J175" si="14">SUM(G166:G174)</f>
        <v>34</v>
      </c>
      <c r="H175" s="35">
        <f t="shared" si="14"/>
        <v>26</v>
      </c>
      <c r="I175" s="35">
        <f t="shared" si="14"/>
        <v>161</v>
      </c>
      <c r="J175" s="35">
        <f t="shared" si="14"/>
        <v>1002</v>
      </c>
      <c r="K175" s="36"/>
      <c r="L175" s="35" t="s">
        <v>59</v>
      </c>
    </row>
    <row r="176" spans="1:12" ht="14.4" x14ac:dyDescent="0.25">
      <c r="A176" s="41">
        <f>A158</f>
        <v>2</v>
      </c>
      <c r="B176" s="42">
        <f>B158</f>
        <v>4</v>
      </c>
      <c r="C176" s="54" t="s">
        <v>60</v>
      </c>
      <c r="D176" s="55"/>
      <c r="E176" s="43"/>
      <c r="F176" s="44">
        <f>F165+F175</f>
        <v>890</v>
      </c>
      <c r="G176" s="44">
        <f>G165+G175</f>
        <v>34</v>
      </c>
      <c r="H176" s="44">
        <f>H165+H175</f>
        <v>26</v>
      </c>
      <c r="I176" s="44">
        <f>I165+I175</f>
        <v>161</v>
      </c>
      <c r="J176" s="44">
        <f>J165+J175</f>
        <v>1002</v>
      </c>
      <c r="K176" s="44"/>
      <c r="L176" s="44" t="s">
        <v>59</v>
      </c>
    </row>
    <row r="177" spans="1:12" ht="14.4" x14ac:dyDescent="0.3">
      <c r="A177" s="15">
        <v>2</v>
      </c>
      <c r="B177" s="16">
        <v>5</v>
      </c>
      <c r="C177" s="17" t="s">
        <v>25</v>
      </c>
      <c r="D177" s="18" t="s">
        <v>26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28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30</v>
      </c>
      <c r="E184" s="34"/>
      <c r="F184" s="35">
        <f>SUM(F177:F183)</f>
        <v>0</v>
      </c>
      <c r="G184" s="35">
        <f t="shared" ref="G184:J184" si="15">SUM(G177:G183)</f>
        <v>0</v>
      </c>
      <c r="H184" s="35">
        <f t="shared" si="15"/>
        <v>0</v>
      </c>
      <c r="I184" s="35">
        <f t="shared" si="15"/>
        <v>0</v>
      </c>
      <c r="J184" s="35">
        <f t="shared" si="15"/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31</v>
      </c>
      <c r="D185" s="29" t="s">
        <v>32</v>
      </c>
      <c r="E185" s="26" t="s">
        <v>138</v>
      </c>
      <c r="F185" s="27">
        <v>60</v>
      </c>
      <c r="G185" s="27">
        <v>1</v>
      </c>
      <c r="H185" s="27">
        <v>6</v>
      </c>
      <c r="I185" s="27">
        <v>4</v>
      </c>
      <c r="J185" s="27">
        <v>74</v>
      </c>
      <c r="K185" s="28" t="s">
        <v>139</v>
      </c>
      <c r="L185" s="27" t="s">
        <v>50</v>
      </c>
    </row>
    <row r="186" spans="1:12" ht="14.4" x14ac:dyDescent="0.3">
      <c r="A186" s="22"/>
      <c r="B186" s="23"/>
      <c r="C186" s="24"/>
      <c r="D186" s="29" t="s">
        <v>36</v>
      </c>
      <c r="E186" s="26" t="s">
        <v>140</v>
      </c>
      <c r="F186" s="27">
        <v>200</v>
      </c>
      <c r="G186" s="27">
        <v>2</v>
      </c>
      <c r="H186" s="27">
        <v>4</v>
      </c>
      <c r="I186" s="27">
        <v>11</v>
      </c>
      <c r="J186" s="27">
        <v>88</v>
      </c>
      <c r="K186" s="28" t="s">
        <v>141</v>
      </c>
      <c r="L186" s="27" t="s">
        <v>142</v>
      </c>
    </row>
    <row r="187" spans="1:12" ht="14.4" x14ac:dyDescent="0.3">
      <c r="A187" s="22"/>
      <c r="B187" s="23"/>
      <c r="C187" s="24"/>
      <c r="D187" s="29" t="s">
        <v>40</v>
      </c>
      <c r="E187" s="26" t="s">
        <v>143</v>
      </c>
      <c r="F187" s="27">
        <v>240</v>
      </c>
      <c r="G187" s="27">
        <v>33</v>
      </c>
      <c r="H187" s="27">
        <v>10</v>
      </c>
      <c r="I187" s="27">
        <v>40</v>
      </c>
      <c r="J187" s="27">
        <v>378</v>
      </c>
      <c r="K187" s="28" t="s">
        <v>144</v>
      </c>
      <c r="L187" s="27" t="s">
        <v>145</v>
      </c>
    </row>
    <row r="188" spans="1:12" ht="14.4" x14ac:dyDescent="0.3">
      <c r="A188" s="22"/>
      <c r="B188" s="23"/>
      <c r="C188" s="24"/>
      <c r="D188" s="29" t="s">
        <v>44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48</v>
      </c>
      <c r="E189" s="26" t="s">
        <v>146</v>
      </c>
      <c r="F189" s="27">
        <v>200</v>
      </c>
      <c r="G189" s="27">
        <v>0</v>
      </c>
      <c r="H189" s="27">
        <v>0</v>
      </c>
      <c r="I189" s="27">
        <v>10</v>
      </c>
      <c r="J189" s="27">
        <v>42</v>
      </c>
      <c r="K189" s="28" t="s">
        <v>147</v>
      </c>
      <c r="L189" s="27" t="s">
        <v>63</v>
      </c>
    </row>
    <row r="190" spans="1:12" ht="14.4" x14ac:dyDescent="0.3">
      <c r="A190" s="22"/>
      <c r="B190" s="23"/>
      <c r="C190" s="24"/>
      <c r="D190" s="29" t="s">
        <v>51</v>
      </c>
      <c r="E190" s="26" t="s">
        <v>52</v>
      </c>
      <c r="F190" s="27">
        <v>30</v>
      </c>
      <c r="G190" s="27">
        <v>2</v>
      </c>
      <c r="H190" s="27">
        <v>1</v>
      </c>
      <c r="I190" s="27">
        <v>14</v>
      </c>
      <c r="J190" s="27">
        <v>72</v>
      </c>
      <c r="K190" s="28">
        <v>1</v>
      </c>
      <c r="L190" s="27" t="s">
        <v>53</v>
      </c>
    </row>
    <row r="191" spans="1:12" ht="14.4" x14ac:dyDescent="0.3">
      <c r="A191" s="22"/>
      <c r="B191" s="23"/>
      <c r="C191" s="24"/>
      <c r="D191" s="29" t="s">
        <v>54</v>
      </c>
      <c r="E191" s="26" t="s">
        <v>55</v>
      </c>
      <c r="F191" s="27">
        <v>30</v>
      </c>
      <c r="G191" s="27">
        <v>2</v>
      </c>
      <c r="H191" s="27">
        <v>0</v>
      </c>
      <c r="I191" s="27">
        <v>12</v>
      </c>
      <c r="J191" s="27">
        <v>60</v>
      </c>
      <c r="K191" s="28">
        <v>1</v>
      </c>
      <c r="L191" s="27" t="s">
        <v>56</v>
      </c>
    </row>
    <row r="192" spans="1:12" ht="14.4" x14ac:dyDescent="0.3">
      <c r="A192" s="22"/>
      <c r="B192" s="23"/>
      <c r="C192" s="24"/>
      <c r="D192" s="40" t="s">
        <v>29</v>
      </c>
      <c r="E192" s="26" t="s">
        <v>75</v>
      </c>
      <c r="F192" s="27">
        <v>100</v>
      </c>
      <c r="G192" s="27">
        <v>4</v>
      </c>
      <c r="H192" s="27">
        <v>0</v>
      </c>
      <c r="I192" s="27">
        <v>47</v>
      </c>
      <c r="J192" s="27">
        <v>200</v>
      </c>
      <c r="K192" s="28">
        <v>338</v>
      </c>
      <c r="L192" s="27" t="s">
        <v>148</v>
      </c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30</v>
      </c>
      <c r="E194" s="34"/>
      <c r="F194" s="35">
        <f>SUM(F185:F193)</f>
        <v>860</v>
      </c>
      <c r="G194" s="35">
        <f t="shared" ref="G194:J194" si="16">SUM(G185:G193)</f>
        <v>44</v>
      </c>
      <c r="H194" s="35">
        <f t="shared" si="16"/>
        <v>21</v>
      </c>
      <c r="I194" s="35">
        <f t="shared" si="16"/>
        <v>138</v>
      </c>
      <c r="J194" s="35">
        <f t="shared" si="16"/>
        <v>914</v>
      </c>
      <c r="K194" s="36"/>
      <c r="L194" s="35" t="s">
        <v>59</v>
      </c>
    </row>
    <row r="195" spans="1:12" ht="14.4" x14ac:dyDescent="0.25">
      <c r="A195" s="41">
        <f>A177</f>
        <v>2</v>
      </c>
      <c r="B195" s="42">
        <f>B177</f>
        <v>5</v>
      </c>
      <c r="C195" s="54" t="s">
        <v>60</v>
      </c>
      <c r="D195" s="55"/>
      <c r="E195" s="43"/>
      <c r="F195" s="44">
        <f>F184+F194</f>
        <v>860</v>
      </c>
      <c r="G195" s="44">
        <f>G184+G194</f>
        <v>44</v>
      </c>
      <c r="H195" s="44">
        <f>H184+H194</f>
        <v>21</v>
      </c>
      <c r="I195" s="44">
        <f>I184+I194</f>
        <v>138</v>
      </c>
      <c r="J195" s="44">
        <f>J184+J194</f>
        <v>914</v>
      </c>
      <c r="K195" s="44"/>
      <c r="L195" s="44" t="s">
        <v>59</v>
      </c>
    </row>
    <row r="196" spans="1:12" x14ac:dyDescent="0.25">
      <c r="A196" s="48"/>
      <c r="B196" s="49"/>
      <c r="C196" s="56" t="s">
        <v>149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882.5</v>
      </c>
      <c r="G196" s="50">
        <f t="shared" ref="G196:J196" si="17">(G24+G43+G62+G81+G100+G119+G138+G157+G176+G195)/(IF(G24=0,0,1)+IF(G43=0,0,1)+IF(G62=0,0,1)+IF(G81=0,0,1)+IF(G100=0,0,1)+IF(G119=0,0,1)+IF(G138=0,0,1)+IF(G157=0,0,1)+IF(G176=0,0,1)+IF(G195=0,0,1))</f>
        <v>39.4</v>
      </c>
      <c r="H196" s="50">
        <f t="shared" si="17"/>
        <v>24.1</v>
      </c>
      <c r="I196" s="50">
        <f t="shared" si="17"/>
        <v>148.1</v>
      </c>
      <c r="J196" s="50">
        <f t="shared" si="17"/>
        <v>980.7</v>
      </c>
      <c r="K196" s="50"/>
      <c r="L196" s="50" t="s">
        <v>59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E01D1D76C333B43A4A9D05AA3D50A09" ma:contentTypeVersion="49" ma:contentTypeDescription="Создание документа." ma:contentTypeScope="" ma:versionID="41f0b8612b2d258cbc082472fdca957b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1EC800-42F8-4DD5-87AD-C8362F9882C9}"/>
</file>

<file path=customXml/itemProps2.xml><?xml version="1.0" encoding="utf-8"?>
<ds:datastoreItem xmlns:ds="http://schemas.openxmlformats.org/officeDocument/2006/customXml" ds:itemID="{DC6EBC5D-EB9A-4D84-A008-02326456F978}"/>
</file>

<file path=customXml/itemProps3.xml><?xml version="1.0" encoding="utf-8"?>
<ds:datastoreItem xmlns:ds="http://schemas.openxmlformats.org/officeDocument/2006/customXml" ds:itemID="{6E9E0F5E-C321-4804-9001-DB8BD152F9D1}"/>
</file>

<file path=customXml/itemProps4.xml><?xml version="1.0" encoding="utf-8"?>
<ds:datastoreItem xmlns:ds="http://schemas.openxmlformats.org/officeDocument/2006/customXml" ds:itemID="{F019E2A2-21EC-4F0D-A565-EF095C35A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revision>1</cp:revision>
  <dcterms:created xsi:type="dcterms:W3CDTF">2022-05-16T14:23:56Z</dcterms:created>
  <dcterms:modified xsi:type="dcterms:W3CDTF">2025-02-09T13:08:39Z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0x010100AE01D1D76C333B43A4A9D05AA3D50A09</vt:lpwstr>
  </property>
</Properties>
</file>